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240" activeTab="1"/>
  </bookViews>
  <sheets>
    <sheet name="After one day" sheetId="1" r:id="rId1"/>
    <sheet name="Master Sheet" sheetId="2" r:id="rId2"/>
    <sheet name="Races" sheetId="3" r:id="rId3"/>
  </sheets>
  <definedNames>
    <definedName name="_xlnm.Print_Area" localSheetId="0">'After one day'!$A$1:$K$32</definedName>
    <definedName name="_xlnm.Print_Area" localSheetId="1">'Master Sheet'!$A$1:$O$21</definedName>
  </definedNames>
  <calcPr fullCalcOnLoad="1"/>
</workbook>
</file>

<file path=xl/sharedStrings.xml><?xml version="1.0" encoding="utf-8"?>
<sst xmlns="http://schemas.openxmlformats.org/spreadsheetml/2006/main" count="356" uniqueCount="83">
  <si>
    <t>Sail#</t>
  </si>
  <si>
    <t>Club</t>
  </si>
  <si>
    <t>Sail #</t>
  </si>
  <si>
    <t>Pos</t>
  </si>
  <si>
    <t>Total</t>
  </si>
  <si>
    <t>R1</t>
  </si>
  <si>
    <t>R2</t>
  </si>
  <si>
    <t>R3</t>
  </si>
  <si>
    <t>R4</t>
  </si>
  <si>
    <t>R5</t>
  </si>
  <si>
    <t>Best</t>
  </si>
  <si>
    <t>2nd</t>
  </si>
  <si>
    <t>Race 1</t>
  </si>
  <si>
    <t>Race 2</t>
  </si>
  <si>
    <t>Race 3</t>
  </si>
  <si>
    <t>Race 4</t>
  </si>
  <si>
    <t>Race 5</t>
  </si>
  <si>
    <t>w/drop</t>
  </si>
  <si>
    <t>DNS</t>
  </si>
  <si>
    <t>RET</t>
  </si>
  <si>
    <t>2011 Spring War - Water Rats Laser Regatta - June 4-5</t>
  </si>
  <si>
    <t>4digit</t>
  </si>
  <si>
    <t>R6</t>
  </si>
  <si>
    <t>R7</t>
  </si>
  <si>
    <t>R8</t>
  </si>
  <si>
    <t>Race 6</t>
  </si>
  <si>
    <t>Race 7</t>
  </si>
  <si>
    <t>Race 8</t>
  </si>
  <si>
    <t>Race 9</t>
  </si>
  <si>
    <t>Skipper</t>
  </si>
  <si>
    <t>Jack Pearce</t>
  </si>
  <si>
    <t>James Stanky</t>
  </si>
  <si>
    <t>Corey Van Schie</t>
  </si>
  <si>
    <t>Nigel Heath</t>
  </si>
  <si>
    <t>Ray Davis</t>
  </si>
  <si>
    <t>Chris Van Rossem</t>
  </si>
  <si>
    <t>Richard Seward</t>
  </si>
  <si>
    <t>Rob Muru</t>
  </si>
  <si>
    <t>Joe Van Rossem</t>
  </si>
  <si>
    <t>Dave Castle</t>
  </si>
  <si>
    <t>Jeff Fullerton</t>
  </si>
  <si>
    <t>James Belfrage</t>
  </si>
  <si>
    <t>Phill Blake</t>
  </si>
  <si>
    <t>Scott Collinson</t>
  </si>
  <si>
    <t>Iyan Roberston</t>
  </si>
  <si>
    <t>Daniel Barry</t>
  </si>
  <si>
    <t>Tobin Young</t>
  </si>
  <si>
    <t>2090</t>
  </si>
  <si>
    <t>2254</t>
  </si>
  <si>
    <t>2838</t>
  </si>
  <si>
    <t>0272</t>
  </si>
  <si>
    <t>1882</t>
  </si>
  <si>
    <t>7147</t>
  </si>
  <si>
    <t>0230</t>
  </si>
  <si>
    <t>5583</t>
  </si>
  <si>
    <t>4523</t>
  </si>
  <si>
    <t>1841</t>
  </si>
  <si>
    <t>7783</t>
  </si>
  <si>
    <t>7735</t>
  </si>
  <si>
    <t>8671</t>
  </si>
  <si>
    <t>9469</t>
  </si>
  <si>
    <t>9701</t>
  </si>
  <si>
    <t>0143</t>
  </si>
  <si>
    <t>3189</t>
  </si>
  <si>
    <t>Full Rigs:</t>
  </si>
  <si>
    <t>Radial Rigs:</t>
  </si>
  <si>
    <t>Paul Muldoon</t>
  </si>
  <si>
    <t>Koert Van Der Linden</t>
  </si>
  <si>
    <t>Forrest Walhholz</t>
  </si>
  <si>
    <t>Francesca Bray</t>
  </si>
  <si>
    <t>Heinz Gerbauer</t>
  </si>
  <si>
    <t>Pamela Shinkoda</t>
  </si>
  <si>
    <t>7279</t>
  </si>
  <si>
    <t>9185</t>
  </si>
  <si>
    <t>8256</t>
  </si>
  <si>
    <t>8703</t>
  </si>
  <si>
    <t>9149</t>
  </si>
  <si>
    <t>8365</t>
  </si>
  <si>
    <t>Rob Koci</t>
  </si>
  <si>
    <t>7848</t>
  </si>
  <si>
    <t>6985</t>
  </si>
  <si>
    <t>w/2 drops</t>
  </si>
  <si>
    <t>Elizabeth Lee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</si>
</sst>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2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sz val="11"/>
      <name val="Arial"/>
      <family val="2"/>
    </font>
    <font>
      <sz val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0" fillId="3" borderId="0" applyNumberFormat="0" applyBorder="0" applyAlignment="0" applyProtection="0"/>
    <xf numFmtId="0" fontId="14" fillId="20" borderId="1" applyNumberFormat="0" applyAlignment="0" applyProtection="0"/>
    <xf numFmtId="0" fontId="16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2" fillId="7" borderId="1" applyNumberFormat="0" applyAlignment="0" applyProtection="0"/>
    <xf numFmtId="0" fontId="15" fillId="0" borderId="6" applyNumberFormat="0" applyFill="0" applyAlignment="0" applyProtection="0"/>
    <xf numFmtId="0" fontId="11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49" fontId="1" fillId="24" borderId="12" xfId="0" applyNumberFormat="1" applyFont="1" applyFill="1" applyBorder="1" applyAlignment="1">
      <alignment/>
    </xf>
    <xf numFmtId="0" fontId="1" fillId="24" borderId="13" xfId="0" applyFont="1" applyFill="1" applyBorder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2" fillId="24" borderId="14" xfId="0" applyFont="1" applyFill="1" applyBorder="1" applyAlignment="1">
      <alignment horizontal="center"/>
    </xf>
    <xf numFmtId="0" fontId="2" fillId="24" borderId="15" xfId="0" applyFont="1" applyFill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2" fillId="24" borderId="18" xfId="0" applyFont="1" applyFill="1" applyBorder="1" applyAlignment="1">
      <alignment/>
    </xf>
    <xf numFmtId="49" fontId="2" fillId="24" borderId="19" xfId="0" applyNumberFormat="1" applyFont="1" applyFill="1" applyBorder="1" applyAlignment="1">
      <alignment/>
    </xf>
    <xf numFmtId="0" fontId="2" fillId="24" borderId="19" xfId="0" applyFont="1" applyFill="1" applyBorder="1" applyAlignment="1">
      <alignment/>
    </xf>
    <xf numFmtId="0" fontId="2" fillId="24" borderId="19" xfId="0" applyFont="1" applyFill="1" applyBorder="1" applyAlignment="1">
      <alignment horizontal="center"/>
    </xf>
    <xf numFmtId="0" fontId="3" fillId="0" borderId="16" xfId="0" applyFont="1" applyBorder="1" applyAlignment="1">
      <alignment/>
    </xf>
    <xf numFmtId="0" fontId="0" fillId="0" borderId="0" xfId="0" applyAlignment="1">
      <alignment horizontal="centerContinuous"/>
    </xf>
    <xf numFmtId="49" fontId="2" fillId="0" borderId="0" xfId="0" applyNumberFormat="1" applyFont="1" applyAlignment="1">
      <alignment horizontal="centerContinuous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20" xfId="0" applyFont="1" applyBorder="1" applyAlignment="1">
      <alignment/>
    </xf>
    <xf numFmtId="0" fontId="3" fillId="0" borderId="10" xfId="0" applyNumberFormat="1" applyFont="1" applyBorder="1" applyAlignment="1">
      <alignment/>
    </xf>
    <xf numFmtId="49" fontId="0" fillId="0" borderId="11" xfId="0" applyNumberFormat="1" applyFont="1" applyBorder="1" applyAlignment="1">
      <alignment/>
    </xf>
    <xf numFmtId="49" fontId="0" fillId="0" borderId="10" xfId="0" applyNumberFormat="1" applyFont="1" applyBorder="1" applyAlignment="1">
      <alignment/>
    </xf>
    <xf numFmtId="0" fontId="3" fillId="0" borderId="10" xfId="0" applyNumberFormat="1" applyFont="1" applyBorder="1" applyAlignment="1" quotePrefix="1">
      <alignment/>
    </xf>
    <xf numFmtId="0" fontId="22" fillId="0" borderId="0" xfId="0" applyFont="1" applyAlignment="1">
      <alignment/>
    </xf>
    <xf numFmtId="49" fontId="0" fillId="0" borderId="0" xfId="0" applyNumberFormat="1" applyBorder="1" applyAlignment="1">
      <alignment/>
    </xf>
    <xf numFmtId="49" fontId="0" fillId="0" borderId="10" xfId="0" applyNumberFormat="1" applyFont="1" applyBorder="1" applyAlignment="1" quotePrefix="1">
      <alignment/>
    </xf>
    <xf numFmtId="49" fontId="0" fillId="0" borderId="10" xfId="0" applyNumberFormat="1" applyBorder="1" applyAlignment="1" quotePrefix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showGridLines="0" zoomScalePageLayoutView="0" workbookViewId="0" topLeftCell="A1">
      <pane ySplit="4" topLeftCell="BM8" activePane="bottomLeft" state="frozen"/>
      <selection pane="topLeft" activeCell="A1" sqref="A1"/>
      <selection pane="bottomLeft" activeCell="D18" sqref="D18"/>
    </sheetView>
  </sheetViews>
  <sheetFormatPr defaultColWidth="9.140625" defaultRowHeight="12.75"/>
  <cols>
    <col min="1" max="1" width="5.140625" style="11" customWidth="1"/>
    <col min="2" max="2" width="9.00390625" style="11" bestFit="1" customWidth="1"/>
    <col min="3" max="3" width="7.140625" style="12" bestFit="1" customWidth="1"/>
    <col min="4" max="4" width="23.28125" style="11" bestFit="1" customWidth="1"/>
    <col min="5" max="5" width="6.421875" style="11" bestFit="1" customWidth="1"/>
    <col min="6" max="8" width="6.28125" style="13" bestFit="1" customWidth="1"/>
    <col min="9" max="9" width="6.28125" style="13" customWidth="1"/>
    <col min="10" max="10" width="6.7109375" style="11" bestFit="1" customWidth="1"/>
    <col min="11" max="11" width="9.140625" style="11" customWidth="1"/>
    <col min="12" max="13" width="6.28125" style="11" bestFit="1" customWidth="1"/>
    <col min="14" max="16384" width="9.140625" style="11" customWidth="1"/>
  </cols>
  <sheetData>
    <row r="1" spans="1:2" ht="18">
      <c r="A1" s="25" t="s">
        <v>20</v>
      </c>
      <c r="B1" s="25"/>
    </row>
    <row r="2" spans="1:2" ht="18">
      <c r="A2" s="25"/>
      <c r="B2" s="25"/>
    </row>
    <row r="3" spans="1:2" ht="15.75" thickBot="1">
      <c r="A3" s="33" t="s">
        <v>64</v>
      </c>
      <c r="B3" s="26"/>
    </row>
    <row r="4" spans="1:13" s="8" customFormat="1" ht="15.75">
      <c r="A4" s="18" t="s">
        <v>3</v>
      </c>
      <c r="B4" s="19" t="s">
        <v>2</v>
      </c>
      <c r="C4" s="19" t="s">
        <v>21</v>
      </c>
      <c r="D4" s="20" t="s">
        <v>29</v>
      </c>
      <c r="E4" s="20" t="s">
        <v>1</v>
      </c>
      <c r="F4" s="21" t="s">
        <v>5</v>
      </c>
      <c r="G4" s="21" t="s">
        <v>6</v>
      </c>
      <c r="H4" s="21" t="s">
        <v>7</v>
      </c>
      <c r="I4" s="21" t="s">
        <v>8</v>
      </c>
      <c r="J4" s="14" t="s">
        <v>4</v>
      </c>
      <c r="K4" s="15" t="s">
        <v>17</v>
      </c>
      <c r="L4" s="8" t="s">
        <v>10</v>
      </c>
      <c r="M4" s="8" t="s">
        <v>11</v>
      </c>
    </row>
    <row r="5" spans="1:13" ht="15">
      <c r="A5" s="22">
        <v>1</v>
      </c>
      <c r="B5" s="28">
        <v>152090</v>
      </c>
      <c r="C5" s="29" t="str">
        <f aca="true" t="shared" si="0" ref="C5:C12">RIGHT(B5,4)</f>
        <v>2090</v>
      </c>
      <c r="D5" s="9" t="s">
        <v>34</v>
      </c>
      <c r="E5" s="9"/>
      <c r="F5" s="10">
        <f>VLOOKUP($C5,Races!$A$3:$B$31,2,FALSE)</f>
        <v>1</v>
      </c>
      <c r="G5" s="10">
        <f>VLOOKUP($C5,Races!$D$3:$E$31,2,FALSE)</f>
        <v>2</v>
      </c>
      <c r="H5" s="10">
        <f>VLOOKUP($C5,Races!$G$3:$H$31,2,FALSE)</f>
        <v>1</v>
      </c>
      <c r="I5" s="10">
        <f>VLOOKUP($C5,Races!J$3:K$31,2,FALSE)</f>
        <v>1</v>
      </c>
      <c r="J5" s="16">
        <f aca="true" t="shared" si="1" ref="J5:J21">SUM(F5:I5)</f>
        <v>5</v>
      </c>
      <c r="K5" s="17">
        <f aca="true" t="shared" si="2" ref="K5:K21">J5-MAX(F5:I5)</f>
        <v>3</v>
      </c>
      <c r="L5" s="11">
        <f aca="true" t="shared" si="3" ref="L5:L21">MIN(F5:I5)</f>
        <v>1</v>
      </c>
      <c r="M5" s="11">
        <f aca="true" t="shared" si="4" ref="M5:M21">SMALL(F5:I5,2)</f>
        <v>1</v>
      </c>
    </row>
    <row r="6" spans="1:13" ht="15">
      <c r="A6" s="22">
        <v>2</v>
      </c>
      <c r="B6" s="28">
        <v>132838</v>
      </c>
      <c r="C6" s="29" t="str">
        <f t="shared" si="0"/>
        <v>2838</v>
      </c>
      <c r="D6" s="9" t="s">
        <v>35</v>
      </c>
      <c r="E6" s="9"/>
      <c r="F6" s="10">
        <f>VLOOKUP($C6,Races!$A$3:$B$31,2,FALSE)</f>
        <v>3</v>
      </c>
      <c r="G6" s="10">
        <f>VLOOKUP($C6,Races!$D$3:$E$31,2,FALSE)</f>
        <v>6</v>
      </c>
      <c r="H6" s="10">
        <f>VLOOKUP($C6,Races!$G$3:$H$31,2,FALSE)</f>
        <v>4</v>
      </c>
      <c r="I6" s="10">
        <f>VLOOKUP($C6,Races!J$3:K$31,2,FALSE)</f>
        <v>3</v>
      </c>
      <c r="J6" s="16">
        <f t="shared" si="1"/>
        <v>16</v>
      </c>
      <c r="K6" s="17">
        <f t="shared" si="2"/>
        <v>10</v>
      </c>
      <c r="L6" s="11">
        <f t="shared" si="3"/>
        <v>3</v>
      </c>
      <c r="M6" s="11">
        <f t="shared" si="4"/>
        <v>3</v>
      </c>
    </row>
    <row r="7" spans="1:13" ht="15.75" customHeight="1">
      <c r="A7" s="22">
        <v>3</v>
      </c>
      <c r="B7" s="28">
        <v>187147</v>
      </c>
      <c r="C7" s="29" t="str">
        <f t="shared" si="0"/>
        <v>7147</v>
      </c>
      <c r="D7" s="9" t="s">
        <v>45</v>
      </c>
      <c r="E7" s="9"/>
      <c r="F7" s="10">
        <f>VLOOKUP($C7,Races!$A$3:$B$31,2,FALSE)</f>
        <v>6</v>
      </c>
      <c r="G7" s="10">
        <f>VLOOKUP($C7,Races!$D$3:$E$31,2,FALSE)</f>
        <v>1</v>
      </c>
      <c r="H7" s="10">
        <f>VLOOKUP($C7,Races!$G$3:$H$31,2,FALSE)</f>
        <v>7</v>
      </c>
      <c r="I7" s="10">
        <f>VLOOKUP($C7,Races!J$3:K$31,2,FALSE)</f>
        <v>4</v>
      </c>
      <c r="J7" s="16">
        <f t="shared" si="1"/>
        <v>18</v>
      </c>
      <c r="K7" s="17">
        <f t="shared" si="2"/>
        <v>11</v>
      </c>
      <c r="L7" s="11">
        <f t="shared" si="3"/>
        <v>1</v>
      </c>
      <c r="M7" s="11">
        <f t="shared" si="4"/>
        <v>4</v>
      </c>
    </row>
    <row r="8" spans="1:13" ht="15">
      <c r="A8" s="22">
        <v>4</v>
      </c>
      <c r="B8" s="28">
        <v>194523</v>
      </c>
      <c r="C8" s="29" t="str">
        <f t="shared" si="0"/>
        <v>4523</v>
      </c>
      <c r="D8" s="29" t="s">
        <v>37</v>
      </c>
      <c r="E8" s="9"/>
      <c r="F8" s="10">
        <f>VLOOKUP($C8,Races!$A$3:$B$31,2,FALSE)</f>
        <v>9</v>
      </c>
      <c r="G8" s="10">
        <f>VLOOKUP($C8,Races!$D$3:$E$31,2,FALSE)</f>
        <v>10</v>
      </c>
      <c r="H8" s="10">
        <f>VLOOKUP($C8,Races!$G$3:$H$31,2,FALSE)</f>
        <v>2</v>
      </c>
      <c r="I8" s="10">
        <f>VLOOKUP($C8,Races!J$3:K$31,2,FALSE)</f>
        <v>2</v>
      </c>
      <c r="J8" s="16">
        <f t="shared" si="1"/>
        <v>23</v>
      </c>
      <c r="K8" s="17">
        <f t="shared" si="2"/>
        <v>13</v>
      </c>
      <c r="L8" s="11">
        <f t="shared" si="3"/>
        <v>2</v>
      </c>
      <c r="M8" s="11">
        <f t="shared" si="4"/>
        <v>2</v>
      </c>
    </row>
    <row r="9" spans="1:13" ht="15">
      <c r="A9" s="22">
        <v>5</v>
      </c>
      <c r="B9" s="28">
        <v>190230</v>
      </c>
      <c r="C9" s="29" t="str">
        <f t="shared" si="0"/>
        <v>0230</v>
      </c>
      <c r="D9" s="9" t="s">
        <v>43</v>
      </c>
      <c r="E9" s="9"/>
      <c r="F9" s="10">
        <f>VLOOKUP($C9,Races!$A$3:$B$31,2,FALSE)</f>
        <v>7</v>
      </c>
      <c r="G9" s="10">
        <f>VLOOKUP($C9,Races!$D$3:$E$31,2,FALSE)</f>
        <v>3</v>
      </c>
      <c r="H9" s="10">
        <f>VLOOKUP($C9,Races!$G$3:$H$31,2,FALSE)</f>
        <v>9</v>
      </c>
      <c r="I9" s="10">
        <f>VLOOKUP($C9,Races!J$3:K$31,2,FALSE)</f>
        <v>6</v>
      </c>
      <c r="J9" s="16">
        <f t="shared" si="1"/>
        <v>25</v>
      </c>
      <c r="K9" s="17">
        <f t="shared" si="2"/>
        <v>16</v>
      </c>
      <c r="L9" s="11">
        <f t="shared" si="3"/>
        <v>3</v>
      </c>
      <c r="M9" s="11">
        <f t="shared" si="4"/>
        <v>6</v>
      </c>
    </row>
    <row r="10" spans="1:13" ht="15">
      <c r="A10" s="22">
        <v>6</v>
      </c>
      <c r="B10" s="28">
        <v>171882</v>
      </c>
      <c r="C10" s="29" t="str">
        <f t="shared" si="0"/>
        <v>1882</v>
      </c>
      <c r="D10" s="9" t="s">
        <v>33</v>
      </c>
      <c r="E10" s="9"/>
      <c r="F10" s="10">
        <f>VLOOKUP($C10,Races!$A$3:$B$31,2,FALSE)</f>
        <v>5</v>
      </c>
      <c r="G10" s="10">
        <f>VLOOKUP($C10,Races!$D$3:$E$31,2,FALSE)</f>
        <v>11</v>
      </c>
      <c r="H10" s="10">
        <f>VLOOKUP($C10,Races!$G$3:$H$31,2,FALSE)</f>
        <v>6</v>
      </c>
      <c r="I10" s="10">
        <f>VLOOKUP($C10,Races!J$3:K$31,2,FALSE)</f>
        <v>7</v>
      </c>
      <c r="J10" s="16">
        <f t="shared" si="1"/>
        <v>29</v>
      </c>
      <c r="K10" s="17">
        <f t="shared" si="2"/>
        <v>18</v>
      </c>
      <c r="L10" s="11">
        <f t="shared" si="3"/>
        <v>5</v>
      </c>
      <c r="M10" s="11">
        <f t="shared" si="4"/>
        <v>6</v>
      </c>
    </row>
    <row r="11" spans="1:13" ht="15">
      <c r="A11" s="22">
        <v>7</v>
      </c>
      <c r="B11" s="28">
        <v>187783</v>
      </c>
      <c r="C11" s="29" t="str">
        <f t="shared" si="0"/>
        <v>7783</v>
      </c>
      <c r="D11" s="9" t="s">
        <v>36</v>
      </c>
      <c r="E11" s="9"/>
      <c r="F11" s="10">
        <f>VLOOKUP($C11,Races!$A$3:$B$31,2,FALSE)</f>
        <v>11</v>
      </c>
      <c r="G11" s="10">
        <f>VLOOKUP($C11,Races!$D$3:$E$31,2,FALSE)</f>
        <v>13</v>
      </c>
      <c r="H11" s="10">
        <f>VLOOKUP($C11,Races!$G$3:$H$31,2,FALSE)</f>
        <v>3</v>
      </c>
      <c r="I11" s="10">
        <f>VLOOKUP($C11,Races!J$3:K$31,2,FALSE)</f>
        <v>8</v>
      </c>
      <c r="J11" s="16">
        <f t="shared" si="1"/>
        <v>35</v>
      </c>
      <c r="K11" s="17">
        <f t="shared" si="2"/>
        <v>22</v>
      </c>
      <c r="L11" s="11">
        <f t="shared" si="3"/>
        <v>3</v>
      </c>
      <c r="M11" s="11">
        <f t="shared" si="4"/>
        <v>8</v>
      </c>
    </row>
    <row r="12" spans="1:13" ht="15">
      <c r="A12" s="22">
        <v>8</v>
      </c>
      <c r="B12" s="28">
        <v>181841</v>
      </c>
      <c r="C12" s="29" t="str">
        <f t="shared" si="0"/>
        <v>1841</v>
      </c>
      <c r="D12" s="9" t="s">
        <v>32</v>
      </c>
      <c r="E12" s="9"/>
      <c r="F12" s="10">
        <f>VLOOKUP($C12,Races!$A$3:$B$31,2,FALSE)</f>
        <v>10</v>
      </c>
      <c r="G12" s="10">
        <f>VLOOKUP($C12,Races!$D$3:$E$31,2,FALSE)</f>
        <v>4</v>
      </c>
      <c r="H12" s="10">
        <f>VLOOKUP($C12,Races!$G$3:$H$31,2,FALSE)</f>
        <v>10</v>
      </c>
      <c r="I12" s="10">
        <f>VLOOKUP($C12,Races!J$3:K$31,2,FALSE)</f>
        <v>15</v>
      </c>
      <c r="J12" s="16">
        <f t="shared" si="1"/>
        <v>39</v>
      </c>
      <c r="K12" s="17">
        <f t="shared" si="2"/>
        <v>24</v>
      </c>
      <c r="L12" s="11">
        <f t="shared" si="3"/>
        <v>4</v>
      </c>
      <c r="M12" s="11">
        <f t="shared" si="4"/>
        <v>10</v>
      </c>
    </row>
    <row r="13" spans="1:13" ht="15">
      <c r="A13" s="22">
        <v>9</v>
      </c>
      <c r="B13" s="28"/>
      <c r="C13" s="32" t="s">
        <v>60</v>
      </c>
      <c r="D13" s="9" t="s">
        <v>46</v>
      </c>
      <c r="E13" s="9"/>
      <c r="F13" s="10">
        <f>VLOOKUP($C13,Races!$A$3:$B$31,2,FALSE)</f>
        <v>14</v>
      </c>
      <c r="G13" s="10">
        <f>VLOOKUP($C13,Races!$D$3:$E$31,2,FALSE)</f>
        <v>12</v>
      </c>
      <c r="H13" s="10">
        <f>VLOOKUP($C13,Races!$G$3:$H$31,2,FALSE)</f>
        <v>8</v>
      </c>
      <c r="I13" s="10">
        <f>VLOOKUP($C13,Races!J$3:K$31,2,FALSE)</f>
        <v>5</v>
      </c>
      <c r="J13" s="16">
        <f t="shared" si="1"/>
        <v>39</v>
      </c>
      <c r="K13" s="17">
        <f t="shared" si="2"/>
        <v>25</v>
      </c>
      <c r="L13" s="11">
        <f t="shared" si="3"/>
        <v>5</v>
      </c>
      <c r="M13" s="11">
        <f t="shared" si="4"/>
        <v>8</v>
      </c>
    </row>
    <row r="14" spans="1:13" ht="15">
      <c r="A14" s="22">
        <v>10</v>
      </c>
      <c r="B14" s="28">
        <v>187735</v>
      </c>
      <c r="C14" s="29" t="str">
        <f>RIGHT(B14,4)</f>
        <v>7735</v>
      </c>
      <c r="D14" s="9" t="s">
        <v>38</v>
      </c>
      <c r="E14" s="9"/>
      <c r="F14" s="10">
        <f>VLOOKUP($C14,Races!$A$3:$B$31,2,FALSE)</f>
        <v>12</v>
      </c>
      <c r="G14" s="10">
        <f>VLOOKUP($C14,Races!$D$3:$E$31,2,FALSE)</f>
        <v>16</v>
      </c>
      <c r="H14" s="10">
        <f>VLOOKUP($C14,Races!$G$3:$H$31,2,FALSE)</f>
        <v>5</v>
      </c>
      <c r="I14" s="10">
        <f>VLOOKUP($C14,Races!J$3:K$31,2,FALSE)</f>
        <v>10</v>
      </c>
      <c r="J14" s="16">
        <f t="shared" si="1"/>
        <v>43</v>
      </c>
      <c r="K14" s="17">
        <f t="shared" si="2"/>
        <v>27</v>
      </c>
      <c r="L14" s="11">
        <f t="shared" si="3"/>
        <v>5</v>
      </c>
      <c r="M14" s="11">
        <f t="shared" si="4"/>
        <v>10</v>
      </c>
    </row>
    <row r="15" spans="1:13" ht="15">
      <c r="A15" s="22">
        <v>11</v>
      </c>
      <c r="B15" s="28">
        <v>105583</v>
      </c>
      <c r="C15" s="29" t="str">
        <f>RIGHT(B15,4)</f>
        <v>5583</v>
      </c>
      <c r="D15" s="9" t="s">
        <v>31</v>
      </c>
      <c r="E15" s="9"/>
      <c r="F15" s="10">
        <f>VLOOKUP($C15,Races!$A$3:$B$31,2,FALSE)</f>
        <v>8</v>
      </c>
      <c r="G15" s="10">
        <f>VLOOKUP($C15,Races!$D$3:$E$31,2,FALSE)</f>
        <v>7</v>
      </c>
      <c r="H15" s="10">
        <f>VLOOKUP($C15,Races!$G$3:$H$31,2,FALSE)</f>
        <v>13</v>
      </c>
      <c r="I15" s="10">
        <f>VLOOKUP($C15,Races!J$3:K$31,2,FALSE)</f>
        <v>14</v>
      </c>
      <c r="J15" s="16">
        <f t="shared" si="1"/>
        <v>42</v>
      </c>
      <c r="K15" s="17">
        <f t="shared" si="2"/>
        <v>28</v>
      </c>
      <c r="L15" s="11">
        <f t="shared" si="3"/>
        <v>7</v>
      </c>
      <c r="M15" s="11">
        <f t="shared" si="4"/>
        <v>8</v>
      </c>
    </row>
    <row r="16" spans="1:13" ht="15">
      <c r="A16" s="22">
        <v>12</v>
      </c>
      <c r="B16" s="28">
        <v>180143</v>
      </c>
      <c r="C16" s="29" t="str">
        <f>RIGHT(B16,4)</f>
        <v>0143</v>
      </c>
      <c r="D16" s="9" t="s">
        <v>39</v>
      </c>
      <c r="E16" s="9"/>
      <c r="F16" s="10">
        <f>VLOOKUP($C16,Races!$A$3:$B$31,2,FALSE)</f>
        <v>16</v>
      </c>
      <c r="G16" s="10">
        <f>VLOOKUP($C16,Races!$D$3:$E$31,2,FALSE)</f>
        <v>9</v>
      </c>
      <c r="H16" s="10">
        <f>VLOOKUP($C16,Races!$G$3:$H$31,2,FALSE)</f>
        <v>11</v>
      </c>
      <c r="I16" s="10">
        <f>VLOOKUP($C16,Races!J$3:K$31,2,FALSE)</f>
        <v>9</v>
      </c>
      <c r="J16" s="16">
        <f t="shared" si="1"/>
        <v>45</v>
      </c>
      <c r="K16" s="17">
        <f t="shared" si="2"/>
        <v>29</v>
      </c>
      <c r="L16" s="11">
        <f t="shared" si="3"/>
        <v>9</v>
      </c>
      <c r="M16" s="11">
        <f t="shared" si="4"/>
        <v>9</v>
      </c>
    </row>
    <row r="17" spans="1:13" ht="15">
      <c r="A17" s="22">
        <v>13</v>
      </c>
      <c r="B17" s="28">
        <v>102254</v>
      </c>
      <c r="C17" s="29" t="str">
        <f>RIGHT(B17,4)</f>
        <v>2254</v>
      </c>
      <c r="D17" s="9" t="s">
        <v>44</v>
      </c>
      <c r="E17" s="9"/>
      <c r="F17" s="10">
        <f>VLOOKUP($C17,Races!$A$3:$B$31,2,FALSE)</f>
        <v>2</v>
      </c>
      <c r="G17" s="10">
        <f>VLOOKUP($C17,Races!$D$3:$E$31,2,FALSE)</f>
        <v>15</v>
      </c>
      <c r="H17" s="10">
        <f>VLOOKUP($C17,Races!$G$3:$H$31,2,FALSE)</f>
        <v>19</v>
      </c>
      <c r="I17" s="10">
        <f>VLOOKUP($C17,Races!J$3:K$31,2,FALSE)</f>
        <v>13</v>
      </c>
      <c r="J17" s="16">
        <f t="shared" si="1"/>
        <v>49</v>
      </c>
      <c r="K17" s="17">
        <f t="shared" si="2"/>
        <v>30</v>
      </c>
      <c r="L17" s="11">
        <f t="shared" si="3"/>
        <v>2</v>
      </c>
      <c r="M17" s="11">
        <f t="shared" si="4"/>
        <v>13</v>
      </c>
    </row>
    <row r="18" spans="1:13" ht="15">
      <c r="A18" s="22">
        <v>14</v>
      </c>
      <c r="B18" s="28">
        <v>185371</v>
      </c>
      <c r="C18" s="32" t="s">
        <v>63</v>
      </c>
      <c r="D18" s="9" t="s">
        <v>42</v>
      </c>
      <c r="E18" s="9"/>
      <c r="F18" s="10">
        <f>VLOOKUP($C18,Races!$A$3:$B$31,2,FALSE)</f>
        <v>19</v>
      </c>
      <c r="G18" s="10">
        <f>VLOOKUP($C18,Races!$D$3:$E$31,2,FALSE)</f>
        <v>5</v>
      </c>
      <c r="H18" s="10">
        <f>VLOOKUP($C18,Races!$G$3:$H$31,2,FALSE)</f>
        <v>14</v>
      </c>
      <c r="I18" s="10">
        <f>VLOOKUP($C18,Races!J$3:K$31,2,FALSE)</f>
        <v>11</v>
      </c>
      <c r="J18" s="16">
        <f t="shared" si="1"/>
        <v>49</v>
      </c>
      <c r="K18" s="17">
        <f t="shared" si="2"/>
        <v>30</v>
      </c>
      <c r="L18" s="11">
        <f t="shared" si="3"/>
        <v>5</v>
      </c>
      <c r="M18" s="11">
        <f t="shared" si="4"/>
        <v>11</v>
      </c>
    </row>
    <row r="19" spans="1:13" ht="15">
      <c r="A19" s="22">
        <v>15</v>
      </c>
      <c r="B19" s="28">
        <v>189701</v>
      </c>
      <c r="C19" s="29" t="str">
        <f>RIGHT(B19,4)</f>
        <v>9701</v>
      </c>
      <c r="D19" s="9" t="s">
        <v>30</v>
      </c>
      <c r="E19" s="9"/>
      <c r="F19" s="10">
        <f>VLOOKUP($C19,Races!$A$3:$B$31,2,FALSE)</f>
        <v>15</v>
      </c>
      <c r="G19" s="10">
        <f>VLOOKUP($C19,Races!$D$3:$E$31,2,FALSE)</f>
        <v>8</v>
      </c>
      <c r="H19" s="10">
        <f>VLOOKUP($C19,Races!G$3:H$31,2,FALSE)</f>
        <v>12</v>
      </c>
      <c r="I19" s="10">
        <f>VLOOKUP($C19,Races!J$3:K$31,2,FALSE)</f>
        <v>12</v>
      </c>
      <c r="J19" s="16">
        <f t="shared" si="1"/>
        <v>47</v>
      </c>
      <c r="K19" s="17">
        <f t="shared" si="2"/>
        <v>32</v>
      </c>
      <c r="L19" s="11">
        <f t="shared" si="3"/>
        <v>8</v>
      </c>
      <c r="M19" s="11">
        <f t="shared" si="4"/>
        <v>12</v>
      </c>
    </row>
    <row r="20" spans="1:13" ht="15">
      <c r="A20" s="22">
        <v>16</v>
      </c>
      <c r="B20" s="28">
        <v>190272</v>
      </c>
      <c r="C20" s="29" t="str">
        <f>RIGHT(B20,4)</f>
        <v>0272</v>
      </c>
      <c r="D20" s="9" t="s">
        <v>41</v>
      </c>
      <c r="E20" s="9"/>
      <c r="F20" s="10">
        <f>VLOOKUP($C20,Races!$A$3:$B$31,2,FALSE)</f>
        <v>4</v>
      </c>
      <c r="G20" s="10">
        <f>VLOOKUP($C20,Races!$D$3:$E$31,2,FALSE)</f>
        <v>14</v>
      </c>
      <c r="H20" s="10">
        <f>VLOOKUP($C20,Races!$G$3:$H$31,2,FALSE)</f>
        <v>15</v>
      </c>
      <c r="I20" s="10">
        <f>VLOOKUP($C20,Races!J$3:K$31,2,FALSE)</f>
        <v>16</v>
      </c>
      <c r="J20" s="16">
        <f t="shared" si="1"/>
        <v>49</v>
      </c>
      <c r="K20" s="17">
        <f t="shared" si="2"/>
        <v>33</v>
      </c>
      <c r="L20" s="11">
        <f t="shared" si="3"/>
        <v>4</v>
      </c>
      <c r="M20" s="11">
        <f t="shared" si="4"/>
        <v>14</v>
      </c>
    </row>
    <row r="21" spans="1:13" ht="15">
      <c r="A21" s="22">
        <v>17</v>
      </c>
      <c r="B21" s="28">
        <v>188671</v>
      </c>
      <c r="C21" s="29" t="str">
        <f>RIGHT(B21,4)</f>
        <v>8671</v>
      </c>
      <c r="D21" s="9" t="s">
        <v>40</v>
      </c>
      <c r="E21" s="9"/>
      <c r="F21" s="10">
        <f>VLOOKUP($C21,Races!$A$3:$B$31,2,FALSE)</f>
        <v>13</v>
      </c>
      <c r="G21" s="10">
        <f>VLOOKUP($C21,Races!$D$3:$E$31,2,FALSE)</f>
        <v>19</v>
      </c>
      <c r="H21" s="10">
        <f>VLOOKUP($C21,Races!$G$3:$H$31,2,FALSE)</f>
        <v>19</v>
      </c>
      <c r="I21" s="10">
        <f>VLOOKUP($C21,Races!J$3:K$31,2,FALSE)</f>
        <v>19</v>
      </c>
      <c r="J21" s="16">
        <f t="shared" si="1"/>
        <v>70</v>
      </c>
      <c r="K21" s="17">
        <f t="shared" si="2"/>
        <v>51</v>
      </c>
      <c r="L21" s="11">
        <f t="shared" si="3"/>
        <v>13</v>
      </c>
      <c r="M21" s="11">
        <f t="shared" si="4"/>
        <v>19</v>
      </c>
    </row>
    <row r="25" ht="15.75" thickBot="1">
      <c r="A25" s="33" t="s">
        <v>65</v>
      </c>
    </row>
    <row r="26" spans="1:13" ht="15.75">
      <c r="A26" s="18" t="s">
        <v>3</v>
      </c>
      <c r="B26" s="19" t="s">
        <v>2</v>
      </c>
      <c r="C26" s="19" t="s">
        <v>21</v>
      </c>
      <c r="D26" s="20" t="s">
        <v>29</v>
      </c>
      <c r="E26" s="20" t="s">
        <v>1</v>
      </c>
      <c r="F26" s="21" t="s">
        <v>5</v>
      </c>
      <c r="G26" s="21" t="s">
        <v>6</v>
      </c>
      <c r="H26" s="21" t="s">
        <v>7</v>
      </c>
      <c r="I26" s="21" t="s">
        <v>8</v>
      </c>
      <c r="J26" s="14" t="s">
        <v>4</v>
      </c>
      <c r="K26" s="15" t="s">
        <v>17</v>
      </c>
      <c r="L26" s="8" t="s">
        <v>10</v>
      </c>
      <c r="M26" s="8" t="s">
        <v>11</v>
      </c>
    </row>
    <row r="27" spans="1:13" ht="15">
      <c r="A27" s="22">
        <v>1</v>
      </c>
      <c r="B27" s="28">
        <v>179185</v>
      </c>
      <c r="C27" s="29" t="str">
        <f aca="true" t="shared" si="5" ref="C27:C32">RIGHT(B27,4)</f>
        <v>9185</v>
      </c>
      <c r="D27" s="9" t="s">
        <v>66</v>
      </c>
      <c r="E27" s="9"/>
      <c r="F27" s="10">
        <f>VLOOKUP($C27,Races!$A$26:$B$34,2,FALSE)</f>
        <v>2</v>
      </c>
      <c r="G27" s="10">
        <f>VLOOKUP($C27,Races!$D$26:$E$34,2,FALSE)</f>
        <v>2</v>
      </c>
      <c r="H27" s="10">
        <f>VLOOKUP($C27,Races!G$26:H$34,2,FALSE)</f>
        <v>1</v>
      </c>
      <c r="I27" s="10">
        <f>VLOOKUP($C27,Races!J$26:K$34,2,FALSE)</f>
        <v>1</v>
      </c>
      <c r="J27" s="16">
        <f aca="true" t="shared" si="6" ref="J27:J32">SUM(F27:I27)</f>
        <v>6</v>
      </c>
      <c r="K27" s="17">
        <f aca="true" t="shared" si="7" ref="K27:K32">J27-MAX(F27:I27)</f>
        <v>4</v>
      </c>
      <c r="L27" s="11">
        <f aca="true" t="shared" si="8" ref="L27:L32">MIN(F27:I27)</f>
        <v>1</v>
      </c>
      <c r="M27" s="11">
        <f aca="true" t="shared" si="9" ref="M27:M32">SMALL(F27:I27,2)</f>
        <v>1</v>
      </c>
    </row>
    <row r="28" spans="1:13" ht="15">
      <c r="A28" s="22">
        <v>2</v>
      </c>
      <c r="B28" s="28">
        <v>167279</v>
      </c>
      <c r="C28" s="29" t="str">
        <f t="shared" si="5"/>
        <v>7279</v>
      </c>
      <c r="D28" s="9" t="s">
        <v>70</v>
      </c>
      <c r="E28" s="9"/>
      <c r="F28" s="10">
        <f>VLOOKUP($C28,Races!$A$26:$B$31,2,FALSE)</f>
        <v>1</v>
      </c>
      <c r="G28" s="10">
        <f>VLOOKUP($C28,Races!$D$26:$E$31,2,FALSE)</f>
        <v>1</v>
      </c>
      <c r="H28" s="10">
        <f>VLOOKUP($C28,Races!$G$26:$H$31,2,FALSE)</f>
        <v>4</v>
      </c>
      <c r="I28" s="10">
        <f>VLOOKUP($C28,Races!J$26:K$31,2,FALSE)</f>
        <v>2</v>
      </c>
      <c r="J28" s="16">
        <f t="shared" si="6"/>
        <v>8</v>
      </c>
      <c r="K28" s="17">
        <f t="shared" si="7"/>
        <v>4</v>
      </c>
      <c r="L28" s="11">
        <f t="shared" si="8"/>
        <v>1</v>
      </c>
      <c r="M28" s="11">
        <f t="shared" si="9"/>
        <v>1</v>
      </c>
    </row>
    <row r="29" spans="1:13" ht="15">
      <c r="A29" s="22">
        <v>3</v>
      </c>
      <c r="B29" s="28">
        <v>199149</v>
      </c>
      <c r="C29" s="29" t="str">
        <f t="shared" si="5"/>
        <v>9149</v>
      </c>
      <c r="D29" s="9" t="s">
        <v>68</v>
      </c>
      <c r="E29" s="9"/>
      <c r="F29" s="10">
        <f>VLOOKUP($C29,Races!$A$26:$B$34,2,FALSE)</f>
        <v>5</v>
      </c>
      <c r="G29" s="10">
        <f>VLOOKUP($C29,Races!$D$26:$E$34,2,FALSE)</f>
        <v>4</v>
      </c>
      <c r="H29" s="10">
        <f>VLOOKUP($C29,Races!$G$26:$H$34,2,FALSE)</f>
        <v>2</v>
      </c>
      <c r="I29" s="10">
        <f>VLOOKUP($C29,Races!J$26:K$34,2,FALSE)</f>
        <v>3</v>
      </c>
      <c r="J29" s="16">
        <f t="shared" si="6"/>
        <v>14</v>
      </c>
      <c r="K29" s="17">
        <f t="shared" si="7"/>
        <v>9</v>
      </c>
      <c r="L29" s="11">
        <f t="shared" si="8"/>
        <v>2</v>
      </c>
      <c r="M29" s="11">
        <f t="shared" si="9"/>
        <v>3</v>
      </c>
    </row>
    <row r="30" spans="1:13" ht="15">
      <c r="A30" s="22">
        <v>4</v>
      </c>
      <c r="B30" s="28">
        <v>98256</v>
      </c>
      <c r="C30" s="29" t="str">
        <f t="shared" si="5"/>
        <v>8256</v>
      </c>
      <c r="D30" s="9" t="s">
        <v>71</v>
      </c>
      <c r="E30" s="9"/>
      <c r="F30" s="10">
        <f>VLOOKUP($C30,Races!$A$26:$B$34,2,FALSE)</f>
        <v>3</v>
      </c>
      <c r="G30" s="10">
        <f>VLOOKUP($C30,Races!$D$26:$E$34,2,FALSE)</f>
        <v>3</v>
      </c>
      <c r="H30" s="10">
        <f>VLOOKUP($C30,Races!$G$26:$H$34,2,FALSE)</f>
        <v>3</v>
      </c>
      <c r="I30" s="10">
        <f>VLOOKUP($C30,Races!J$26:K$34,2,FALSE)</f>
        <v>4</v>
      </c>
      <c r="J30" s="16">
        <f t="shared" si="6"/>
        <v>13</v>
      </c>
      <c r="K30" s="17">
        <f t="shared" si="7"/>
        <v>9</v>
      </c>
      <c r="L30" s="11">
        <f t="shared" si="8"/>
        <v>3</v>
      </c>
      <c r="M30" s="11">
        <f t="shared" si="9"/>
        <v>3</v>
      </c>
    </row>
    <row r="31" spans="1:13" ht="15">
      <c r="A31" s="22">
        <v>5</v>
      </c>
      <c r="B31" s="28">
        <v>198703</v>
      </c>
      <c r="C31" s="29" t="str">
        <f t="shared" si="5"/>
        <v>8703</v>
      </c>
      <c r="D31" s="9" t="s">
        <v>67</v>
      </c>
      <c r="E31" s="9"/>
      <c r="F31" s="10">
        <f>VLOOKUP($C31,Races!$A$26:$B$34,2,FALSE)</f>
        <v>4</v>
      </c>
      <c r="G31" s="10">
        <f>VLOOKUP($C31,Races!$D$26:$E$34,2,FALSE)</f>
        <v>5</v>
      </c>
      <c r="H31" s="10">
        <f>VLOOKUP($C31,Races!$G$26:$H$34,2,FALSE)</f>
        <v>5</v>
      </c>
      <c r="I31" s="10">
        <f>VLOOKUP($C31,Races!J$26:K$34,2,FALSE)</f>
        <v>5</v>
      </c>
      <c r="J31" s="16">
        <f t="shared" si="6"/>
        <v>19</v>
      </c>
      <c r="K31" s="17">
        <f t="shared" si="7"/>
        <v>14</v>
      </c>
      <c r="L31" s="11">
        <f t="shared" si="8"/>
        <v>4</v>
      </c>
      <c r="M31" s="11">
        <f t="shared" si="9"/>
        <v>5</v>
      </c>
    </row>
    <row r="32" spans="1:13" ht="15">
      <c r="A32" s="22">
        <v>6</v>
      </c>
      <c r="B32" s="28">
        <v>128365</v>
      </c>
      <c r="C32" s="29" t="str">
        <f t="shared" si="5"/>
        <v>8365</v>
      </c>
      <c r="D32" s="9" t="s">
        <v>69</v>
      </c>
      <c r="E32" s="9"/>
      <c r="F32" s="10">
        <f>VLOOKUP($C32,Races!$A$26:$B$34,2,FALSE)</f>
        <v>6</v>
      </c>
      <c r="G32" s="10">
        <f>VLOOKUP($C32,Races!$D$26:$E$34,2,FALSE)</f>
        <v>6</v>
      </c>
      <c r="H32" s="10">
        <f>VLOOKUP($C32,Races!$G$26:$H$34,2,FALSE)</f>
        <v>6</v>
      </c>
      <c r="I32" s="10">
        <f>VLOOKUP($C32,Races!J$26:K$34,2,FALSE)</f>
        <v>6</v>
      </c>
      <c r="J32" s="16">
        <f t="shared" si="6"/>
        <v>24</v>
      </c>
      <c r="K32" s="17">
        <f t="shared" si="7"/>
        <v>18</v>
      </c>
      <c r="L32" s="11">
        <f t="shared" si="8"/>
        <v>6</v>
      </c>
      <c r="M32" s="11">
        <f t="shared" si="9"/>
        <v>6</v>
      </c>
    </row>
  </sheetData>
  <sheetProtection/>
  <printOptions/>
  <pageMargins left="0.5905511811023623" right="0.15748031496062992" top="0.984251968503937" bottom="0.984251968503937" header="0.5118110236220472" footer="0.5118110236220472"/>
  <pageSetup fitToHeight="1" fitToWidth="1" horizontalDpi="300" verticalDpi="300" orientation="portrait" r:id="rId1"/>
  <headerFooter alignWithMargins="0">
    <oddHeader>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3"/>
  <sheetViews>
    <sheetView showGridLines="0" tabSelected="1" zoomScalePageLayoutView="0" workbookViewId="0" topLeftCell="A1">
      <pane ySplit="4" topLeftCell="BM5" activePane="bottomLeft" state="frozen"/>
      <selection pane="topLeft" activeCell="A1" sqref="A1"/>
      <selection pane="bottomLeft" activeCell="O27" sqref="O27"/>
    </sheetView>
  </sheetViews>
  <sheetFormatPr defaultColWidth="9.140625" defaultRowHeight="12.75"/>
  <cols>
    <col min="1" max="1" width="5.140625" style="11" customWidth="1"/>
    <col min="2" max="2" width="9.00390625" style="11" bestFit="1" customWidth="1"/>
    <col min="3" max="3" width="7.140625" style="12" bestFit="1" customWidth="1"/>
    <col min="4" max="4" width="23.28125" style="11" bestFit="1" customWidth="1"/>
    <col min="5" max="5" width="6.421875" style="11" bestFit="1" customWidth="1"/>
    <col min="6" max="8" width="6.28125" style="13" bestFit="1" customWidth="1"/>
    <col min="9" max="11" width="6.28125" style="13" customWidth="1"/>
    <col min="12" max="12" width="8.00390625" style="13" customWidth="1"/>
    <col min="13" max="13" width="6.8515625" style="13" customWidth="1"/>
    <col min="14" max="14" width="6.7109375" style="11" bestFit="1" customWidth="1"/>
    <col min="15" max="15" width="12.00390625" style="11" bestFit="1" customWidth="1"/>
    <col min="16" max="17" width="6.28125" style="11" bestFit="1" customWidth="1"/>
    <col min="18" max="16384" width="9.140625" style="11" customWidth="1"/>
  </cols>
  <sheetData>
    <row r="1" spans="1:2" ht="18">
      <c r="A1" s="25" t="s">
        <v>20</v>
      </c>
      <c r="B1" s="25"/>
    </row>
    <row r="2" spans="1:2" ht="18">
      <c r="A2" s="25"/>
      <c r="B2" s="25"/>
    </row>
    <row r="3" spans="1:2" ht="15.75" thickBot="1">
      <c r="A3" s="33" t="s">
        <v>64</v>
      </c>
      <c r="B3" s="26"/>
    </row>
    <row r="4" spans="1:17" s="8" customFormat="1" ht="15.75">
      <c r="A4" s="18" t="s">
        <v>3</v>
      </c>
      <c r="B4" s="19" t="s">
        <v>2</v>
      </c>
      <c r="C4" s="19" t="s">
        <v>21</v>
      </c>
      <c r="D4" s="20" t="s">
        <v>29</v>
      </c>
      <c r="E4" s="20" t="s">
        <v>1</v>
      </c>
      <c r="F4" s="21" t="s">
        <v>5</v>
      </c>
      <c r="G4" s="21" t="s">
        <v>6</v>
      </c>
      <c r="H4" s="21" t="s">
        <v>7</v>
      </c>
      <c r="I4" s="21" t="s">
        <v>8</v>
      </c>
      <c r="J4" s="21" t="s">
        <v>9</v>
      </c>
      <c r="K4" s="21" t="s">
        <v>22</v>
      </c>
      <c r="L4" s="21" t="s">
        <v>23</v>
      </c>
      <c r="M4" s="21" t="s">
        <v>24</v>
      </c>
      <c r="N4" s="14" t="s">
        <v>4</v>
      </c>
      <c r="O4" s="15" t="s">
        <v>81</v>
      </c>
      <c r="P4" s="8" t="s">
        <v>10</v>
      </c>
      <c r="Q4" s="8" t="s">
        <v>11</v>
      </c>
    </row>
    <row r="5" spans="1:17" ht="15">
      <c r="A5" s="22">
        <v>1</v>
      </c>
      <c r="B5" s="28">
        <v>152090</v>
      </c>
      <c r="C5" s="29" t="str">
        <f aca="true" t="shared" si="0" ref="C5:C14">RIGHT(B5,4)</f>
        <v>2090</v>
      </c>
      <c r="D5" s="9" t="s">
        <v>34</v>
      </c>
      <c r="E5" s="9"/>
      <c r="F5" s="10">
        <f>VLOOKUP($C5,Races!$A$3:$B$31,2,FALSE)</f>
        <v>1</v>
      </c>
      <c r="G5" s="10">
        <f>VLOOKUP($C5,Races!$D$3:$E$31,2,FALSE)</f>
        <v>2</v>
      </c>
      <c r="H5" s="10">
        <f>VLOOKUP($C5,Races!$G$3:$H$31,2,FALSE)</f>
        <v>1</v>
      </c>
      <c r="I5" s="10">
        <f>VLOOKUP($C5,Races!J$3:K$31,2,FALSE)</f>
        <v>1</v>
      </c>
      <c r="J5" s="10">
        <f>VLOOKUP($C5,Races!M$3:N$25,2,FALSE)</f>
        <v>2</v>
      </c>
      <c r="K5" s="10">
        <f>VLOOKUP($C5,Races!P$3:Q$25,2,FALSE)</f>
        <v>1</v>
      </c>
      <c r="L5" s="10">
        <f>VLOOKUP($C5,Races!S$3:T$25,2,FALSE)</f>
        <v>4</v>
      </c>
      <c r="M5" s="10">
        <f>VLOOKUP($C5,Races!V$3:W$25,2,FALSE)</f>
        <v>3</v>
      </c>
      <c r="N5" s="16">
        <f aca="true" t="shared" si="1" ref="N5:N22">SUM(F5:M5)</f>
        <v>15</v>
      </c>
      <c r="O5" s="17">
        <f aca="true" t="shared" si="2" ref="O5:O22">N5-MAX(F5:M5)-LARGE(F5:M5,2)</f>
        <v>8</v>
      </c>
      <c r="P5" s="11">
        <f aca="true" t="shared" si="3" ref="P5:P22">MIN(F5:M5)</f>
        <v>1</v>
      </c>
      <c r="Q5" s="11">
        <f aca="true" t="shared" si="4" ref="Q5:Q22">SMALL(F5:M5,2)</f>
        <v>1</v>
      </c>
    </row>
    <row r="6" spans="1:17" ht="15">
      <c r="A6" s="22">
        <v>2</v>
      </c>
      <c r="B6" s="28">
        <v>187147</v>
      </c>
      <c r="C6" s="29" t="str">
        <f t="shared" si="0"/>
        <v>7147</v>
      </c>
      <c r="D6" s="9" t="s">
        <v>45</v>
      </c>
      <c r="E6" s="9"/>
      <c r="F6" s="10">
        <f>VLOOKUP($C6,Races!$A$3:$B$31,2,FALSE)</f>
        <v>6</v>
      </c>
      <c r="G6" s="10">
        <f>VLOOKUP($C6,Races!$D$3:$E$31,2,FALSE)</f>
        <v>1</v>
      </c>
      <c r="H6" s="10">
        <f>VLOOKUP($C6,Races!$G$3:$H$31,2,FALSE)</f>
        <v>7</v>
      </c>
      <c r="I6" s="10">
        <f>VLOOKUP($C6,Races!J$3:K$31,2,FALSE)</f>
        <v>4</v>
      </c>
      <c r="J6" s="10">
        <f>VLOOKUP($C6,Races!M$3:N$25,2,FALSE)</f>
        <v>4</v>
      </c>
      <c r="K6" s="10">
        <f>VLOOKUP($C6,Races!P$3:Q$25,2,FALSE)</f>
        <v>6</v>
      </c>
      <c r="L6" s="10">
        <f>VLOOKUP($C6,Races!S$3:T$25,2,FALSE)</f>
        <v>1</v>
      </c>
      <c r="M6" s="10">
        <f>VLOOKUP($C6,Races!V$3:W$25,2,FALSE)</f>
        <v>5</v>
      </c>
      <c r="N6" s="16">
        <f t="shared" si="1"/>
        <v>34</v>
      </c>
      <c r="O6" s="17">
        <f t="shared" si="2"/>
        <v>21</v>
      </c>
      <c r="P6" s="11">
        <f t="shared" si="3"/>
        <v>1</v>
      </c>
      <c r="Q6" s="11">
        <f t="shared" si="4"/>
        <v>1</v>
      </c>
    </row>
    <row r="7" spans="1:17" ht="15.75" customHeight="1">
      <c r="A7" s="22">
        <v>3</v>
      </c>
      <c r="B7" s="28">
        <v>194523</v>
      </c>
      <c r="C7" s="29" t="str">
        <f t="shared" si="0"/>
        <v>4523</v>
      </c>
      <c r="D7" s="29" t="s">
        <v>37</v>
      </c>
      <c r="E7" s="9"/>
      <c r="F7" s="10">
        <f>VLOOKUP($C7,Races!$A$3:$B$31,2,FALSE)</f>
        <v>9</v>
      </c>
      <c r="G7" s="10">
        <f>VLOOKUP($C7,Races!$D$3:$E$31,2,FALSE)</f>
        <v>10</v>
      </c>
      <c r="H7" s="10">
        <f>VLOOKUP($C7,Races!$G$3:$H$31,2,FALSE)</f>
        <v>2</v>
      </c>
      <c r="I7" s="10">
        <f>VLOOKUP($C7,Races!J$3:K$31,2,FALSE)</f>
        <v>2</v>
      </c>
      <c r="J7" s="10">
        <f>VLOOKUP($C7,Races!M$3:N$25,2,FALSE)</f>
        <v>5</v>
      </c>
      <c r="K7" s="10">
        <f>VLOOKUP($C7,Races!P$3:Q$25,2,FALSE)</f>
        <v>8</v>
      </c>
      <c r="L7" s="10">
        <f>VLOOKUP($C7,Races!S$3:T$25,2,FALSE)</f>
        <v>6</v>
      </c>
      <c r="M7" s="10">
        <f>VLOOKUP($C7,Races!V$3:W$25,2,FALSE)</f>
        <v>1</v>
      </c>
      <c r="N7" s="16">
        <f t="shared" si="1"/>
        <v>43</v>
      </c>
      <c r="O7" s="17">
        <f t="shared" si="2"/>
        <v>24</v>
      </c>
      <c r="P7" s="11">
        <f t="shared" si="3"/>
        <v>1</v>
      </c>
      <c r="Q7" s="11">
        <f t="shared" si="4"/>
        <v>2</v>
      </c>
    </row>
    <row r="8" spans="1:17" ht="15">
      <c r="A8" s="22">
        <v>4</v>
      </c>
      <c r="B8" s="28">
        <v>132838</v>
      </c>
      <c r="C8" s="29" t="str">
        <f t="shared" si="0"/>
        <v>2838</v>
      </c>
      <c r="D8" s="9" t="s">
        <v>35</v>
      </c>
      <c r="E8" s="9"/>
      <c r="F8" s="10">
        <f>VLOOKUP($C8,Races!$A$3:$B$31,2,FALSE)</f>
        <v>3</v>
      </c>
      <c r="G8" s="10">
        <f>VLOOKUP($C8,Races!$D$3:$E$31,2,FALSE)</f>
        <v>6</v>
      </c>
      <c r="H8" s="10">
        <f>VLOOKUP($C8,Races!$G$3:$H$31,2,FALSE)</f>
        <v>4</v>
      </c>
      <c r="I8" s="10">
        <f>VLOOKUP($C8,Races!J$3:K$31,2,FALSE)</f>
        <v>3</v>
      </c>
      <c r="J8" s="10">
        <f>VLOOKUP($C8,Races!M$3:N$25,2,FALSE)</f>
        <v>7</v>
      </c>
      <c r="K8" s="10">
        <f>VLOOKUP($C8,Races!P$3:Q$25,2,FALSE)</f>
        <v>2</v>
      </c>
      <c r="L8" s="10">
        <f>VLOOKUP($C8,Races!S$3:T$25,2,FALSE)</f>
        <v>10</v>
      </c>
      <c r="M8" s="10">
        <f>VLOOKUP($C8,Races!V$3:W$25,2,FALSE)</f>
        <v>8</v>
      </c>
      <c r="N8" s="16">
        <f t="shared" si="1"/>
        <v>43</v>
      </c>
      <c r="O8" s="17">
        <f t="shared" si="2"/>
        <v>25</v>
      </c>
      <c r="P8" s="11">
        <f t="shared" si="3"/>
        <v>2</v>
      </c>
      <c r="Q8" s="11">
        <f t="shared" si="4"/>
        <v>3</v>
      </c>
    </row>
    <row r="9" spans="1:17" ht="15">
      <c r="A9" s="22">
        <v>5</v>
      </c>
      <c r="B9" s="28">
        <v>190230</v>
      </c>
      <c r="C9" s="29" t="str">
        <f t="shared" si="0"/>
        <v>0230</v>
      </c>
      <c r="D9" s="9" t="s">
        <v>43</v>
      </c>
      <c r="E9" s="9"/>
      <c r="F9" s="10">
        <f>VLOOKUP($C9,Races!$A$3:$B$31,2,FALSE)</f>
        <v>7</v>
      </c>
      <c r="G9" s="10">
        <f>VLOOKUP($C9,Races!$D$3:$E$31,2,FALSE)</f>
        <v>3</v>
      </c>
      <c r="H9" s="10">
        <f>VLOOKUP($C9,Races!$G$3:$H$31,2,FALSE)</f>
        <v>9</v>
      </c>
      <c r="I9" s="10">
        <f>VLOOKUP($C9,Races!J$3:K$31,2,FALSE)</f>
        <v>6</v>
      </c>
      <c r="J9" s="10">
        <f>VLOOKUP($C9,Races!M$3:N$25,2,FALSE)</f>
        <v>8</v>
      </c>
      <c r="K9" s="10">
        <f>VLOOKUP($C9,Races!P$3:Q$25,2,FALSE)</f>
        <v>5</v>
      </c>
      <c r="L9" s="10">
        <f>VLOOKUP($C9,Races!S$3:T$25,2,FALSE)</f>
        <v>7</v>
      </c>
      <c r="M9" s="10">
        <f>VLOOKUP($C9,Races!V$3:W$25,2,FALSE)</f>
        <v>4</v>
      </c>
      <c r="N9" s="16">
        <f t="shared" si="1"/>
        <v>49</v>
      </c>
      <c r="O9" s="17">
        <f t="shared" si="2"/>
        <v>32</v>
      </c>
      <c r="P9" s="11">
        <f t="shared" si="3"/>
        <v>3</v>
      </c>
      <c r="Q9" s="11">
        <f t="shared" si="4"/>
        <v>4</v>
      </c>
    </row>
    <row r="10" spans="1:17" ht="15">
      <c r="A10" s="22">
        <v>6</v>
      </c>
      <c r="B10" s="28">
        <v>187735</v>
      </c>
      <c r="C10" s="29" t="str">
        <f t="shared" si="0"/>
        <v>7735</v>
      </c>
      <c r="D10" s="9" t="s">
        <v>38</v>
      </c>
      <c r="E10" s="9"/>
      <c r="F10" s="10">
        <f>VLOOKUP($C10,Races!$A$3:$B$31,2,FALSE)</f>
        <v>12</v>
      </c>
      <c r="G10" s="10">
        <f>VLOOKUP($C10,Races!$D$3:$E$31,2,FALSE)</f>
        <v>16</v>
      </c>
      <c r="H10" s="10">
        <f>VLOOKUP($C10,Races!$G$3:$H$31,2,FALSE)</f>
        <v>5</v>
      </c>
      <c r="I10" s="10">
        <f>VLOOKUP($C10,Races!J$3:K$31,2,FALSE)</f>
        <v>10</v>
      </c>
      <c r="J10" s="10">
        <f>VLOOKUP($C10,Races!M$3:N$25,2,FALSE)</f>
        <v>1</v>
      </c>
      <c r="K10" s="10">
        <f>VLOOKUP($C10,Races!P$3:Q$25,2,FALSE)</f>
        <v>7</v>
      </c>
      <c r="L10" s="10">
        <f>VLOOKUP($C10,Races!S$3:T$25,2,FALSE)</f>
        <v>3</v>
      </c>
      <c r="M10" s="10">
        <f>VLOOKUP($C10,Races!V$3:W$25,2,FALSE)</f>
        <v>9</v>
      </c>
      <c r="N10" s="16">
        <f t="shared" si="1"/>
        <v>63</v>
      </c>
      <c r="O10" s="17">
        <f t="shared" si="2"/>
        <v>35</v>
      </c>
      <c r="P10" s="11">
        <f t="shared" si="3"/>
        <v>1</v>
      </c>
      <c r="Q10" s="11">
        <f t="shared" si="4"/>
        <v>3</v>
      </c>
    </row>
    <row r="11" spans="1:17" ht="15">
      <c r="A11" s="22">
        <v>7</v>
      </c>
      <c r="B11" s="28">
        <v>181841</v>
      </c>
      <c r="C11" s="29" t="str">
        <f t="shared" si="0"/>
        <v>1841</v>
      </c>
      <c r="D11" s="9" t="s">
        <v>32</v>
      </c>
      <c r="E11" s="9"/>
      <c r="F11" s="10">
        <f>VLOOKUP($C11,Races!$A$3:$B$31,2,FALSE)</f>
        <v>10</v>
      </c>
      <c r="G11" s="10">
        <f>VLOOKUP($C11,Races!$D$3:$E$31,2,FALSE)</f>
        <v>4</v>
      </c>
      <c r="H11" s="10">
        <f>VLOOKUP($C11,Races!$G$3:$H$31,2,FALSE)</f>
        <v>10</v>
      </c>
      <c r="I11" s="10">
        <f>VLOOKUP($C11,Races!J$3:K$31,2,FALSE)</f>
        <v>15</v>
      </c>
      <c r="J11" s="10">
        <f>VLOOKUP($C11,Races!M$3:N$25,2,FALSE)</f>
        <v>6</v>
      </c>
      <c r="K11" s="10">
        <f>VLOOKUP($C11,Races!P$3:Q$25,2,FALSE)</f>
        <v>4</v>
      </c>
      <c r="L11" s="10">
        <f>VLOOKUP($C11,Races!S$3:T$25,2,FALSE)</f>
        <v>8</v>
      </c>
      <c r="M11" s="10">
        <f>VLOOKUP($C11,Races!V$3:W$25,2,FALSE)</f>
        <v>13</v>
      </c>
      <c r="N11" s="16">
        <f t="shared" si="1"/>
        <v>70</v>
      </c>
      <c r="O11" s="17">
        <f t="shared" si="2"/>
        <v>42</v>
      </c>
      <c r="P11" s="11">
        <f t="shared" si="3"/>
        <v>4</v>
      </c>
      <c r="Q11" s="11">
        <f t="shared" si="4"/>
        <v>4</v>
      </c>
    </row>
    <row r="12" spans="1:17" ht="15">
      <c r="A12" s="22">
        <v>8</v>
      </c>
      <c r="B12" s="28">
        <v>180143</v>
      </c>
      <c r="C12" s="29" t="str">
        <f t="shared" si="0"/>
        <v>0143</v>
      </c>
      <c r="D12" s="9" t="s">
        <v>39</v>
      </c>
      <c r="E12" s="9"/>
      <c r="F12" s="10">
        <f>VLOOKUP($C12,Races!$A$3:$B$31,2,FALSE)</f>
        <v>16</v>
      </c>
      <c r="G12" s="10">
        <f>VLOOKUP($C12,Races!$D$3:$E$31,2,FALSE)</f>
        <v>9</v>
      </c>
      <c r="H12" s="10">
        <f>VLOOKUP($C12,Races!$G$3:$H$31,2,FALSE)</f>
        <v>11</v>
      </c>
      <c r="I12" s="10">
        <f>VLOOKUP($C12,Races!J$3:K$31,2,FALSE)</f>
        <v>9</v>
      </c>
      <c r="J12" s="10">
        <v>19</v>
      </c>
      <c r="K12" s="10">
        <f>VLOOKUP($C12,Races!P$3:Q$25,2,FALSE)</f>
        <v>3</v>
      </c>
      <c r="L12" s="10">
        <f>VLOOKUP($C12,Races!S$3:T$25,2,FALSE)</f>
        <v>5</v>
      </c>
      <c r="M12" s="10">
        <f>VLOOKUP($C12,Races!V$3:W$25,2,FALSE)</f>
        <v>7</v>
      </c>
      <c r="N12" s="16">
        <f t="shared" si="1"/>
        <v>79</v>
      </c>
      <c r="O12" s="17">
        <f t="shared" si="2"/>
        <v>44</v>
      </c>
      <c r="P12" s="11">
        <f t="shared" si="3"/>
        <v>3</v>
      </c>
      <c r="Q12" s="11">
        <f t="shared" si="4"/>
        <v>5</v>
      </c>
    </row>
    <row r="13" spans="1:17" ht="15">
      <c r="A13" s="22">
        <v>9</v>
      </c>
      <c r="B13" s="28">
        <v>187783</v>
      </c>
      <c r="C13" s="29" t="str">
        <f t="shared" si="0"/>
        <v>7783</v>
      </c>
      <c r="D13" s="9" t="s">
        <v>36</v>
      </c>
      <c r="E13" s="9"/>
      <c r="F13" s="10">
        <f>VLOOKUP($C13,Races!$A$3:$B$31,2,FALSE)</f>
        <v>11</v>
      </c>
      <c r="G13" s="10">
        <f>VLOOKUP($C13,Races!$D$3:$E$31,2,FALSE)</f>
        <v>13</v>
      </c>
      <c r="H13" s="10">
        <f>VLOOKUP($C13,Races!$G$3:$H$31,2,FALSE)</f>
        <v>3</v>
      </c>
      <c r="I13" s="10">
        <f>VLOOKUP($C13,Races!J$3:K$31,2,FALSE)</f>
        <v>8</v>
      </c>
      <c r="J13" s="10">
        <f>VLOOKUP($C13,Races!M$3:N$25,2,FALSE)</f>
        <v>10</v>
      </c>
      <c r="K13" s="10">
        <f>VLOOKUP($C13,Races!P$3:Q$25,2,FALSE)</f>
        <v>11</v>
      </c>
      <c r="L13" s="10">
        <f>VLOOKUP($C13,Races!S$3:T$25,2,FALSE)</f>
        <v>11</v>
      </c>
      <c r="M13" s="10">
        <f>VLOOKUP($C13,Races!V$3:W$25,2,FALSE)</f>
        <v>6</v>
      </c>
      <c r="N13" s="16">
        <f t="shared" si="1"/>
        <v>73</v>
      </c>
      <c r="O13" s="17">
        <f t="shared" si="2"/>
        <v>49</v>
      </c>
      <c r="P13" s="11">
        <f t="shared" si="3"/>
        <v>3</v>
      </c>
      <c r="Q13" s="11">
        <f t="shared" si="4"/>
        <v>6</v>
      </c>
    </row>
    <row r="14" spans="1:17" ht="15">
      <c r="A14" s="22">
        <v>10</v>
      </c>
      <c r="B14" s="28">
        <v>187848</v>
      </c>
      <c r="C14" s="29" t="str">
        <f t="shared" si="0"/>
        <v>7848</v>
      </c>
      <c r="D14" s="9" t="s">
        <v>78</v>
      </c>
      <c r="E14" s="9"/>
      <c r="F14" s="10">
        <v>19</v>
      </c>
      <c r="G14" s="10">
        <v>19</v>
      </c>
      <c r="H14" s="10">
        <v>19</v>
      </c>
      <c r="I14" s="10">
        <v>19</v>
      </c>
      <c r="J14" s="10">
        <f>VLOOKUP($C14,Races!M$3:N$25,2,FALSE)</f>
        <v>3</v>
      </c>
      <c r="K14" s="10">
        <f>VLOOKUP($C14,Races!P$3:Q$25,2,FALSE)</f>
        <v>9</v>
      </c>
      <c r="L14" s="10">
        <f>VLOOKUP($C14,Races!S$3:T$25,2,FALSE)</f>
        <v>2</v>
      </c>
      <c r="M14" s="10">
        <f>VLOOKUP($C14,Races!V$3:W$25,2,FALSE)</f>
        <v>2</v>
      </c>
      <c r="N14" s="16">
        <f t="shared" si="1"/>
        <v>92</v>
      </c>
      <c r="O14" s="17">
        <f t="shared" si="2"/>
        <v>54</v>
      </c>
      <c r="P14" s="11">
        <f t="shared" si="3"/>
        <v>2</v>
      </c>
      <c r="Q14" s="11">
        <f t="shared" si="4"/>
        <v>2</v>
      </c>
    </row>
    <row r="15" spans="1:17" ht="15">
      <c r="A15" s="22">
        <v>11</v>
      </c>
      <c r="B15" s="28">
        <v>179469</v>
      </c>
      <c r="C15" s="32" t="s">
        <v>60</v>
      </c>
      <c r="D15" s="9" t="s">
        <v>46</v>
      </c>
      <c r="E15" s="9"/>
      <c r="F15" s="10">
        <f>VLOOKUP($C15,Races!$A$3:$B$31,2,FALSE)</f>
        <v>14</v>
      </c>
      <c r="G15" s="10">
        <f>VLOOKUP($C15,Races!$D$3:$E$31,2,FALSE)</f>
        <v>12</v>
      </c>
      <c r="H15" s="10">
        <f>VLOOKUP($C15,Races!$G$3:$H$31,2,FALSE)</f>
        <v>8</v>
      </c>
      <c r="I15" s="10">
        <f>VLOOKUP($C15,Races!J$3:K$31,2,FALSE)</f>
        <v>5</v>
      </c>
      <c r="J15" s="10">
        <f>VLOOKUP($C15,Races!M$3:N$25,2,FALSE)</f>
        <v>12</v>
      </c>
      <c r="K15" s="10">
        <f>VLOOKUP($C15,Races!P$3:Q$25,2,FALSE)</f>
        <v>10</v>
      </c>
      <c r="L15" s="10">
        <f>VLOOKUP($C15,Races!S$3:T$25,2,FALSE)</f>
        <v>9</v>
      </c>
      <c r="M15" s="10">
        <f>VLOOKUP($C15,Races!V$3:W$25,2,FALSE)</f>
        <v>12</v>
      </c>
      <c r="N15" s="16">
        <f t="shared" si="1"/>
        <v>82</v>
      </c>
      <c r="O15" s="17">
        <f t="shared" si="2"/>
        <v>56</v>
      </c>
      <c r="P15" s="11">
        <f t="shared" si="3"/>
        <v>5</v>
      </c>
      <c r="Q15" s="11">
        <f t="shared" si="4"/>
        <v>8</v>
      </c>
    </row>
    <row r="16" spans="1:17" ht="15">
      <c r="A16" s="22">
        <v>12</v>
      </c>
      <c r="B16" s="28">
        <v>105583</v>
      </c>
      <c r="C16" s="29" t="str">
        <f>RIGHT(B16,4)</f>
        <v>5583</v>
      </c>
      <c r="D16" s="9" t="s">
        <v>31</v>
      </c>
      <c r="E16" s="9"/>
      <c r="F16" s="10">
        <f>VLOOKUP($C16,Races!$A$3:$B$31,2,FALSE)</f>
        <v>8</v>
      </c>
      <c r="G16" s="10">
        <f>VLOOKUP($C16,Races!$D$3:$E$31,2,FALSE)</f>
        <v>7</v>
      </c>
      <c r="H16" s="10">
        <f>VLOOKUP($C16,Races!$G$3:$H$31,2,FALSE)</f>
        <v>13</v>
      </c>
      <c r="I16" s="10">
        <f>VLOOKUP($C16,Races!J$3:K$31,2,FALSE)</f>
        <v>14</v>
      </c>
      <c r="J16" s="10">
        <f>VLOOKUP($C16,Races!M$3:N$25,2,FALSE)</f>
        <v>9</v>
      </c>
      <c r="K16" s="10">
        <f>VLOOKUP($C16,Races!P$3:Q$25,2,FALSE)</f>
        <v>16</v>
      </c>
      <c r="L16" s="10">
        <f>VLOOKUP($C16,Races!S$3:T$25,2,FALSE)</f>
        <v>15</v>
      </c>
      <c r="M16" s="10">
        <f>VLOOKUP($C16,Races!V$3:W$25,2,FALSE)</f>
        <v>14</v>
      </c>
      <c r="N16" s="16">
        <f t="shared" si="1"/>
        <v>96</v>
      </c>
      <c r="O16" s="17">
        <f t="shared" si="2"/>
        <v>65</v>
      </c>
      <c r="P16" s="11">
        <f t="shared" si="3"/>
        <v>7</v>
      </c>
      <c r="Q16" s="11">
        <f t="shared" si="4"/>
        <v>8</v>
      </c>
    </row>
    <row r="17" spans="1:17" ht="15">
      <c r="A17" s="22">
        <v>13</v>
      </c>
      <c r="B17" s="28">
        <v>102254</v>
      </c>
      <c r="C17" s="29" t="str">
        <f>RIGHT(B17,4)</f>
        <v>2254</v>
      </c>
      <c r="D17" s="9" t="s">
        <v>44</v>
      </c>
      <c r="E17" s="9"/>
      <c r="F17" s="10">
        <f>VLOOKUP($C17,Races!$A$3:$B$31,2,FALSE)</f>
        <v>2</v>
      </c>
      <c r="G17" s="10">
        <f>VLOOKUP($C17,Races!$D$3:$E$31,2,FALSE)</f>
        <v>15</v>
      </c>
      <c r="H17" s="10">
        <f>VLOOKUP($C17,Races!$G$3:$H$31,2,FALSE)</f>
        <v>19</v>
      </c>
      <c r="I17" s="10">
        <f>VLOOKUP($C17,Races!J$3:K$31,2,FALSE)</f>
        <v>13</v>
      </c>
      <c r="J17" s="10">
        <f>VLOOKUP($C17,Races!M$3:N$25,2,FALSE)</f>
        <v>14</v>
      </c>
      <c r="K17" s="10">
        <f>VLOOKUP($C17,Races!P$3:Q$25,2,FALSE)</f>
        <v>15</v>
      </c>
      <c r="L17" s="10">
        <f>VLOOKUP($C17,Races!S$3:T$25,2,FALSE)</f>
        <v>12</v>
      </c>
      <c r="M17" s="10">
        <f>VLOOKUP($C17,Races!V$3:W$25,2,FALSE)</f>
        <v>10</v>
      </c>
      <c r="N17" s="16">
        <f t="shared" si="1"/>
        <v>100</v>
      </c>
      <c r="O17" s="17">
        <f t="shared" si="2"/>
        <v>66</v>
      </c>
      <c r="P17" s="11">
        <f t="shared" si="3"/>
        <v>2</v>
      </c>
      <c r="Q17" s="11">
        <f t="shared" si="4"/>
        <v>10</v>
      </c>
    </row>
    <row r="18" spans="1:17" ht="15">
      <c r="A18" s="22">
        <v>14</v>
      </c>
      <c r="B18" s="28">
        <v>189701</v>
      </c>
      <c r="C18" s="29" t="str">
        <f>RIGHT(B18,4)</f>
        <v>9701</v>
      </c>
      <c r="D18" s="9" t="s">
        <v>30</v>
      </c>
      <c r="E18" s="9"/>
      <c r="F18" s="10">
        <f>VLOOKUP($C18,Races!$A$3:$B$31,2,FALSE)</f>
        <v>15</v>
      </c>
      <c r="G18" s="10">
        <f>VLOOKUP($C18,Races!$D$3:$E$31,2,FALSE)</f>
        <v>8</v>
      </c>
      <c r="H18" s="10">
        <f>VLOOKUP($C18,Races!G$3:H$31,2,FALSE)</f>
        <v>12</v>
      </c>
      <c r="I18" s="10">
        <f>VLOOKUP($C18,Races!J$3:K$31,2,FALSE)</f>
        <v>12</v>
      </c>
      <c r="J18" s="10">
        <f>VLOOKUP($C18,Races!M$3:N$25,2,FALSE)</f>
        <v>11</v>
      </c>
      <c r="K18" s="10">
        <f>VLOOKUP($C18,Races!P$3:Q$25,2,FALSE)</f>
        <v>12</v>
      </c>
      <c r="L18" s="10">
        <f>VLOOKUP($C18,Races!S$3:T$25,2,FALSE)</f>
        <v>14</v>
      </c>
      <c r="M18" s="10">
        <f>VLOOKUP($C18,Races!V$3:W$25,2,FALSE)</f>
        <v>11</v>
      </c>
      <c r="N18" s="16">
        <f t="shared" si="1"/>
        <v>95</v>
      </c>
      <c r="O18" s="17">
        <f t="shared" si="2"/>
        <v>66</v>
      </c>
      <c r="P18" s="11">
        <f t="shared" si="3"/>
        <v>8</v>
      </c>
      <c r="Q18" s="11">
        <f t="shared" si="4"/>
        <v>11</v>
      </c>
    </row>
    <row r="19" spans="1:17" ht="15">
      <c r="A19" s="22">
        <v>15</v>
      </c>
      <c r="B19" s="28">
        <v>171882</v>
      </c>
      <c r="C19" s="29" t="str">
        <f>RIGHT(B19,4)</f>
        <v>1882</v>
      </c>
      <c r="D19" s="9" t="s">
        <v>33</v>
      </c>
      <c r="E19" s="9"/>
      <c r="F19" s="10">
        <f>VLOOKUP($C19,Races!$A$3:$B$31,2,FALSE)</f>
        <v>5</v>
      </c>
      <c r="G19" s="10">
        <f>VLOOKUP($C19,Races!$D$3:$E$31,2,FALSE)</f>
        <v>11</v>
      </c>
      <c r="H19" s="10">
        <f>VLOOKUP($C19,Races!$G$3:$H$31,2,FALSE)</f>
        <v>6</v>
      </c>
      <c r="I19" s="10">
        <f>VLOOKUP($C19,Races!J$3:K$31,2,FALSE)</f>
        <v>7</v>
      </c>
      <c r="J19" s="10">
        <f>VLOOKUP($C19,Races!M$3:N$25,2,FALSE)</f>
        <v>19</v>
      </c>
      <c r="K19" s="10">
        <f>VLOOKUP($C19,Races!P$3:Q$25,2,FALSE)</f>
        <v>19</v>
      </c>
      <c r="L19" s="10">
        <f>VLOOKUP($C19,Races!S$3:T$25,2,FALSE)</f>
        <v>19</v>
      </c>
      <c r="M19" s="10">
        <f>VLOOKUP($C19,Races!V$3:W$25,2,FALSE)</f>
        <v>19</v>
      </c>
      <c r="N19" s="16">
        <f t="shared" si="1"/>
        <v>105</v>
      </c>
      <c r="O19" s="17">
        <f t="shared" si="2"/>
        <v>67</v>
      </c>
      <c r="P19" s="11">
        <f t="shared" si="3"/>
        <v>5</v>
      </c>
      <c r="Q19" s="11">
        <f t="shared" si="4"/>
        <v>6</v>
      </c>
    </row>
    <row r="20" spans="1:17" ht="15">
      <c r="A20" s="22">
        <v>16</v>
      </c>
      <c r="B20" s="28">
        <v>190272</v>
      </c>
      <c r="C20" s="29" t="str">
        <f>RIGHT(B20,4)</f>
        <v>0272</v>
      </c>
      <c r="D20" s="9" t="s">
        <v>41</v>
      </c>
      <c r="E20" s="9"/>
      <c r="F20" s="10">
        <f>VLOOKUP($C20,Races!$A$3:$B$31,2,FALSE)</f>
        <v>4</v>
      </c>
      <c r="G20" s="10">
        <f>VLOOKUP($C20,Races!$D$3:$E$31,2,FALSE)</f>
        <v>14</v>
      </c>
      <c r="H20" s="10">
        <f>VLOOKUP($C20,Races!$G$3:$H$31,2,FALSE)</f>
        <v>15</v>
      </c>
      <c r="I20" s="10">
        <f>VLOOKUP($C20,Races!J$3:K$31,2,FALSE)</f>
        <v>16</v>
      </c>
      <c r="J20" s="10">
        <f>VLOOKUP($C20,Races!M$3:N$25,2,FALSE)</f>
        <v>13</v>
      </c>
      <c r="K20" s="10">
        <f>VLOOKUP($C20,Races!P$3:Q$25,2,FALSE)</f>
        <v>13</v>
      </c>
      <c r="L20" s="10">
        <f>VLOOKUP($C20,Races!S$3:T$25,2,FALSE)</f>
        <v>13</v>
      </c>
      <c r="M20" s="10">
        <f>VLOOKUP($C20,Races!V$3:W$25,2,FALSE)</f>
        <v>16</v>
      </c>
      <c r="N20" s="16">
        <f t="shared" si="1"/>
        <v>104</v>
      </c>
      <c r="O20" s="17">
        <f t="shared" si="2"/>
        <v>72</v>
      </c>
      <c r="P20" s="11">
        <f t="shared" si="3"/>
        <v>4</v>
      </c>
      <c r="Q20" s="11">
        <f t="shared" si="4"/>
        <v>13</v>
      </c>
    </row>
    <row r="21" spans="1:17" ht="15">
      <c r="A21" s="22">
        <v>17</v>
      </c>
      <c r="B21" s="28">
        <v>185371</v>
      </c>
      <c r="C21" s="32" t="s">
        <v>63</v>
      </c>
      <c r="D21" s="9" t="s">
        <v>42</v>
      </c>
      <c r="E21" s="9"/>
      <c r="F21" s="10">
        <v>19</v>
      </c>
      <c r="G21" s="10">
        <f>VLOOKUP($C21,Races!$D$3:$E$31,2,FALSE)</f>
        <v>5</v>
      </c>
      <c r="H21" s="10">
        <f>VLOOKUP($C21,Races!$G$3:$H$31,2,FALSE)</f>
        <v>14</v>
      </c>
      <c r="I21" s="10">
        <f>VLOOKUP($C21,Races!J$3:K$31,2,FALSE)</f>
        <v>11</v>
      </c>
      <c r="J21" s="10">
        <f>VLOOKUP($C21,Races!M$3:N$25,2,FALSE)</f>
        <v>15</v>
      </c>
      <c r="K21" s="10">
        <f>VLOOKUP($C21,Races!P$3:Q$25,2,FALSE)</f>
        <v>14</v>
      </c>
      <c r="L21" s="10">
        <f>VLOOKUP($C21,Races!S$3:T$25,2,FALSE)</f>
        <v>16</v>
      </c>
      <c r="M21" s="10">
        <f>VLOOKUP($C21,Races!V$3:W$25,2,FALSE)</f>
        <v>15</v>
      </c>
      <c r="N21" s="16">
        <f t="shared" si="1"/>
        <v>109</v>
      </c>
      <c r="O21" s="17">
        <f t="shared" si="2"/>
        <v>74</v>
      </c>
      <c r="P21" s="11">
        <f t="shared" si="3"/>
        <v>5</v>
      </c>
      <c r="Q21" s="11">
        <f t="shared" si="4"/>
        <v>11</v>
      </c>
    </row>
    <row r="22" spans="1:17" ht="15">
      <c r="A22" s="22">
        <v>18</v>
      </c>
      <c r="B22" s="28">
        <v>188671</v>
      </c>
      <c r="C22" s="29" t="str">
        <f>RIGHT(B22,4)</f>
        <v>8671</v>
      </c>
      <c r="D22" s="9" t="s">
        <v>40</v>
      </c>
      <c r="E22" s="9"/>
      <c r="F22" s="10">
        <f>VLOOKUP($C22,Races!$A$3:$B$31,2,FALSE)</f>
        <v>13</v>
      </c>
      <c r="G22" s="10">
        <v>19</v>
      </c>
      <c r="H22" s="10">
        <v>19</v>
      </c>
      <c r="I22" s="10">
        <v>19</v>
      </c>
      <c r="J22" s="10">
        <f>VLOOKUP($C22,Races!M$3:N$25,2,FALSE)</f>
        <v>19</v>
      </c>
      <c r="K22" s="10">
        <f>VLOOKUP($C22,Races!P$3:Q$25,2,FALSE)</f>
        <v>19</v>
      </c>
      <c r="L22" s="10">
        <f>VLOOKUP($C22,Races!S$3:T$25,2,FALSE)</f>
        <v>19</v>
      </c>
      <c r="M22" s="10">
        <f>VLOOKUP($C22,Races!V$3:W$25,2,FALSE)</f>
        <v>19</v>
      </c>
      <c r="N22" s="16">
        <f t="shared" si="1"/>
        <v>146</v>
      </c>
      <c r="O22" s="17">
        <f t="shared" si="2"/>
        <v>108</v>
      </c>
      <c r="P22" s="11">
        <f t="shared" si="3"/>
        <v>13</v>
      </c>
      <c r="Q22" s="11">
        <f t="shared" si="4"/>
        <v>19</v>
      </c>
    </row>
    <row r="23" ht="15">
      <c r="O23" s="17"/>
    </row>
    <row r="24" ht="15">
      <c r="O24" s="17"/>
    </row>
    <row r="25" ht="15.75" thickBot="1">
      <c r="A25" s="33" t="s">
        <v>65</v>
      </c>
    </row>
    <row r="26" spans="1:17" ht="15.75">
      <c r="A26" s="18" t="s">
        <v>3</v>
      </c>
      <c r="B26" s="19" t="s">
        <v>2</v>
      </c>
      <c r="C26" s="19" t="s">
        <v>21</v>
      </c>
      <c r="D26" s="20" t="s">
        <v>29</v>
      </c>
      <c r="E26" s="20" t="s">
        <v>1</v>
      </c>
      <c r="F26" s="21" t="s">
        <v>5</v>
      </c>
      <c r="G26" s="21" t="s">
        <v>6</v>
      </c>
      <c r="H26" s="21" t="s">
        <v>7</v>
      </c>
      <c r="I26" s="21" t="s">
        <v>8</v>
      </c>
      <c r="J26" s="21" t="s">
        <v>9</v>
      </c>
      <c r="K26" s="21" t="s">
        <v>22</v>
      </c>
      <c r="L26" s="21" t="s">
        <v>23</v>
      </c>
      <c r="M26" s="21" t="s">
        <v>24</v>
      </c>
      <c r="N26" s="14" t="s">
        <v>4</v>
      </c>
      <c r="O26" s="15" t="s">
        <v>81</v>
      </c>
      <c r="P26" s="8" t="s">
        <v>10</v>
      </c>
      <c r="Q26" s="8" t="s">
        <v>11</v>
      </c>
    </row>
    <row r="27" spans="1:17" ht="15">
      <c r="A27" s="22">
        <v>1</v>
      </c>
      <c r="B27" s="28">
        <v>179185</v>
      </c>
      <c r="C27" s="29" t="str">
        <f>RIGHT(B27,4)</f>
        <v>9185</v>
      </c>
      <c r="D27" s="9" t="s">
        <v>66</v>
      </c>
      <c r="E27" s="9"/>
      <c r="F27" s="10">
        <f>VLOOKUP($C27,Races!$A$26:$B$34,2,FALSE)</f>
        <v>2</v>
      </c>
      <c r="G27" s="10">
        <f>VLOOKUP($C27,Races!$D$26:$E$34,2,FALSE)</f>
        <v>2</v>
      </c>
      <c r="H27" s="10">
        <f>VLOOKUP($C27,Races!G$26:H$34,2,FALSE)</f>
        <v>1</v>
      </c>
      <c r="I27" s="10">
        <f>VLOOKUP($C27,Races!J$26:K$34,2,FALSE)</f>
        <v>1</v>
      </c>
      <c r="J27" s="10">
        <f>VLOOKUP($C27,Races!M$26:N$34,2,FALSE)</f>
        <v>1</v>
      </c>
      <c r="K27" s="10">
        <f>VLOOKUP($C27,Races!P$26:Q$34,2,FALSE)</f>
        <v>1</v>
      </c>
      <c r="L27" s="10">
        <f>VLOOKUP($C27,Races!S$26:T$34,2,FALSE)</f>
        <v>1</v>
      </c>
      <c r="M27" s="10">
        <f>VLOOKUP($C27,Races!V$26:W$34,2,FALSE)</f>
        <v>3</v>
      </c>
      <c r="N27" s="16">
        <f aca="true" t="shared" si="5" ref="N27:N33">SUM(F27:M27)</f>
        <v>12</v>
      </c>
      <c r="O27" s="17">
        <f aca="true" t="shared" si="6" ref="O27:O33">N27-MAX(F27:M27)-LARGE(F27:M27,2)</f>
        <v>7</v>
      </c>
      <c r="P27" s="11">
        <f aca="true" t="shared" si="7" ref="P27:P33">MIN(F27:M27)</f>
        <v>1</v>
      </c>
      <c r="Q27" s="11">
        <f aca="true" t="shared" si="8" ref="Q27:Q33">SMALL(F27:M27,2)</f>
        <v>1</v>
      </c>
    </row>
    <row r="28" spans="1:17" ht="15">
      <c r="A28" s="22">
        <v>2</v>
      </c>
      <c r="B28" s="28">
        <v>167279</v>
      </c>
      <c r="C28" s="29" t="str">
        <f>RIGHT(B28,4)</f>
        <v>7279</v>
      </c>
      <c r="D28" s="9" t="s">
        <v>70</v>
      </c>
      <c r="E28" s="9"/>
      <c r="F28" s="10">
        <f>VLOOKUP($C28,Races!$A$26:$B$31,2,FALSE)</f>
        <v>1</v>
      </c>
      <c r="G28" s="10">
        <f>VLOOKUP($C28,Races!$D$26:$E$31,2,FALSE)</f>
        <v>1</v>
      </c>
      <c r="H28" s="10">
        <f>VLOOKUP($C28,Races!$G$26:$H$31,2,FALSE)</f>
        <v>4</v>
      </c>
      <c r="I28" s="10">
        <f>VLOOKUP($C28,Races!J$26:K$31,2,FALSE)</f>
        <v>2</v>
      </c>
      <c r="J28" s="10">
        <f>VLOOKUP($C28,Races!M$26:N$34,2,FALSE)</f>
        <v>2</v>
      </c>
      <c r="K28" s="10">
        <f>VLOOKUP($C28,Races!P$26:Q$34,2,FALSE)</f>
        <v>2</v>
      </c>
      <c r="L28" s="10">
        <f>VLOOKUP($C28,Races!S$26:T$34,2,FALSE)</f>
        <v>2</v>
      </c>
      <c r="M28" s="10">
        <f>VLOOKUP($C28,Races!V$26:W$34,2,FALSE)</f>
        <v>1</v>
      </c>
      <c r="N28" s="16">
        <f t="shared" si="5"/>
        <v>15</v>
      </c>
      <c r="O28" s="17">
        <f t="shared" si="6"/>
        <v>9</v>
      </c>
      <c r="P28" s="11">
        <f t="shared" si="7"/>
        <v>1</v>
      </c>
      <c r="Q28" s="11">
        <f t="shared" si="8"/>
        <v>1</v>
      </c>
    </row>
    <row r="29" spans="1:17" ht="15">
      <c r="A29" s="22">
        <v>3</v>
      </c>
      <c r="B29" s="28">
        <v>199149</v>
      </c>
      <c r="C29" s="29" t="str">
        <f>RIGHT(B29,4)</f>
        <v>9149</v>
      </c>
      <c r="D29" s="9" t="s">
        <v>68</v>
      </c>
      <c r="E29" s="9"/>
      <c r="F29" s="10">
        <f>VLOOKUP($C29,Races!$A$26:$B$34,2,FALSE)</f>
        <v>5</v>
      </c>
      <c r="G29" s="10">
        <f>VLOOKUP($C29,Races!$D$26:$E$34,2,FALSE)</f>
        <v>4</v>
      </c>
      <c r="H29" s="10">
        <f>VLOOKUP($C29,Races!$G$26:$H$34,2,FALSE)</f>
        <v>2</v>
      </c>
      <c r="I29" s="10">
        <f>VLOOKUP($C29,Races!J$26:K$34,2,FALSE)</f>
        <v>3</v>
      </c>
      <c r="J29" s="10">
        <f>VLOOKUP($C29,Races!M$26:N$34,2,FALSE)</f>
        <v>6</v>
      </c>
      <c r="K29" s="10">
        <f>VLOOKUP($C29,Races!P$26:Q$34,2,FALSE)</f>
        <v>6</v>
      </c>
      <c r="L29" s="10">
        <f>VLOOKUP($C29,Races!S$26:T$34,2,FALSE)</f>
        <v>3</v>
      </c>
      <c r="M29" s="10">
        <f>VLOOKUP($C29,Races!V$26:W$34,2,FALSE)</f>
        <v>2</v>
      </c>
      <c r="N29" s="16">
        <f t="shared" si="5"/>
        <v>31</v>
      </c>
      <c r="O29" s="17">
        <f t="shared" si="6"/>
        <v>19</v>
      </c>
      <c r="P29" s="11">
        <f t="shared" si="7"/>
        <v>2</v>
      </c>
      <c r="Q29" s="11">
        <f t="shared" si="8"/>
        <v>2</v>
      </c>
    </row>
    <row r="30" spans="1:17" ht="15">
      <c r="A30" s="22">
        <v>4</v>
      </c>
      <c r="B30" s="28">
        <v>98256</v>
      </c>
      <c r="C30" s="29" t="str">
        <f>RIGHT(B30,4)</f>
        <v>8256</v>
      </c>
      <c r="D30" s="9" t="s">
        <v>71</v>
      </c>
      <c r="E30" s="9"/>
      <c r="F30" s="10">
        <f>VLOOKUP($C30,Races!$A$26:$B$34,2,FALSE)</f>
        <v>3</v>
      </c>
      <c r="G30" s="10">
        <f>VLOOKUP($C30,Races!$D$26:$E$34,2,FALSE)</f>
        <v>3</v>
      </c>
      <c r="H30" s="10">
        <f>VLOOKUP($C30,Races!$G$26:$H$34,2,FALSE)</f>
        <v>3</v>
      </c>
      <c r="I30" s="10">
        <f>VLOOKUP($C30,Races!J$26:K$34,2,FALSE)</f>
        <v>4</v>
      </c>
      <c r="J30" s="10">
        <f>VLOOKUP($C30,Races!M$26:N$34,2,FALSE)</f>
        <v>3</v>
      </c>
      <c r="K30" s="10">
        <f>VLOOKUP($C30,Races!P$26:Q$34,2,FALSE)</f>
        <v>3</v>
      </c>
      <c r="L30" s="10">
        <f>VLOOKUP($C30,Races!S$26:T$34,2,FALSE)</f>
        <v>5</v>
      </c>
      <c r="M30" s="10">
        <f>VLOOKUP($C30,Races!V$26:W$34,2,FALSE)</f>
        <v>5</v>
      </c>
      <c r="N30" s="16">
        <f t="shared" si="5"/>
        <v>29</v>
      </c>
      <c r="O30" s="17">
        <f t="shared" si="6"/>
        <v>19</v>
      </c>
      <c r="P30" s="11">
        <f t="shared" si="7"/>
        <v>3</v>
      </c>
      <c r="Q30" s="11">
        <f t="shared" si="8"/>
        <v>3</v>
      </c>
    </row>
    <row r="31" spans="1:17" ht="15">
      <c r="A31" s="22">
        <v>5</v>
      </c>
      <c r="B31" s="28">
        <v>198703</v>
      </c>
      <c r="C31" s="29" t="str">
        <f>RIGHT(B31,4)</f>
        <v>8703</v>
      </c>
      <c r="D31" s="9" t="s">
        <v>67</v>
      </c>
      <c r="E31" s="9"/>
      <c r="F31" s="10">
        <f>VLOOKUP($C31,Races!$A$26:$B$34,2,FALSE)</f>
        <v>4</v>
      </c>
      <c r="G31" s="10">
        <f>VLOOKUP($C31,Races!$D$26:$E$34,2,FALSE)</f>
        <v>5</v>
      </c>
      <c r="H31" s="10">
        <f>VLOOKUP($C31,Races!$G$26:$H$34,2,FALSE)</f>
        <v>5</v>
      </c>
      <c r="I31" s="10">
        <f>VLOOKUP($C31,Races!J$26:K$34,2,FALSE)</f>
        <v>5</v>
      </c>
      <c r="J31" s="10">
        <f>VLOOKUP($C31,Races!M$26:N$34,2,FALSE)</f>
        <v>4</v>
      </c>
      <c r="K31" s="10">
        <f>VLOOKUP($C31,Races!P$26:Q$34,2,FALSE)</f>
        <v>4</v>
      </c>
      <c r="L31" s="10">
        <f>VLOOKUP($C31,Races!S$26:T$34,2,FALSE)</f>
        <v>6</v>
      </c>
      <c r="M31" s="10">
        <f>VLOOKUP($C31,Races!V$26:W$34,2,FALSE)</f>
        <v>4</v>
      </c>
      <c r="N31" s="16">
        <f t="shared" si="5"/>
        <v>37</v>
      </c>
      <c r="O31" s="17">
        <f t="shared" si="6"/>
        <v>26</v>
      </c>
      <c r="P31" s="11">
        <f t="shared" si="7"/>
        <v>4</v>
      </c>
      <c r="Q31" s="11">
        <f t="shared" si="8"/>
        <v>4</v>
      </c>
    </row>
    <row r="32" spans="1:17" ht="15">
      <c r="A32" s="22">
        <v>6</v>
      </c>
      <c r="B32" s="28">
        <v>98256</v>
      </c>
      <c r="C32" s="32" t="s">
        <v>80</v>
      </c>
      <c r="D32" s="9" t="s">
        <v>82</v>
      </c>
      <c r="E32" s="9"/>
      <c r="F32" s="10">
        <v>8</v>
      </c>
      <c r="G32" s="10">
        <v>8</v>
      </c>
      <c r="H32" s="10">
        <v>8</v>
      </c>
      <c r="I32" s="10">
        <v>8</v>
      </c>
      <c r="J32" s="10">
        <f>VLOOKUP($C32,Races!M$26:N$34,2,FALSE)</f>
        <v>5</v>
      </c>
      <c r="K32" s="10">
        <f>VLOOKUP($C32,Races!P$26:Q$34,2,FALSE)</f>
        <v>5</v>
      </c>
      <c r="L32" s="10">
        <f>VLOOKUP($C32,Races!S$26:T$34,2,FALSE)</f>
        <v>4</v>
      </c>
      <c r="M32" s="10">
        <f>VLOOKUP($C32,Races!V$26:W$34,2,FALSE)</f>
        <v>6</v>
      </c>
      <c r="N32" s="16">
        <f t="shared" si="5"/>
        <v>52</v>
      </c>
      <c r="O32" s="17">
        <f t="shared" si="6"/>
        <v>36</v>
      </c>
      <c r="P32" s="11">
        <f t="shared" si="7"/>
        <v>4</v>
      </c>
      <c r="Q32" s="11">
        <f t="shared" si="8"/>
        <v>5</v>
      </c>
    </row>
    <row r="33" spans="1:17" ht="15">
      <c r="A33" s="22">
        <v>7</v>
      </c>
      <c r="B33" s="28">
        <v>128365</v>
      </c>
      <c r="C33" s="29" t="str">
        <f>RIGHT(B33,4)</f>
        <v>8365</v>
      </c>
      <c r="D33" s="9" t="s">
        <v>69</v>
      </c>
      <c r="E33" s="9"/>
      <c r="F33" s="10">
        <f>VLOOKUP($C33,Races!$A$26:$B$34,2,FALSE)</f>
        <v>6</v>
      </c>
      <c r="G33" s="10">
        <f>VLOOKUP($C33,Races!$D$26:$E$34,2,FALSE)</f>
        <v>6</v>
      </c>
      <c r="H33" s="10">
        <f>VLOOKUP($C33,Races!$G$26:$H$34,2,FALSE)</f>
        <v>6</v>
      </c>
      <c r="I33" s="10">
        <f>VLOOKUP($C33,Races!J$26:K$34,2,FALSE)</f>
        <v>6</v>
      </c>
      <c r="J33" s="10">
        <v>8</v>
      </c>
      <c r="K33" s="10">
        <v>8</v>
      </c>
      <c r="L33" s="10">
        <v>8</v>
      </c>
      <c r="M33" s="10">
        <v>8</v>
      </c>
      <c r="N33" s="16">
        <f t="shared" si="5"/>
        <v>56</v>
      </c>
      <c r="O33" s="17">
        <f t="shared" si="6"/>
        <v>40</v>
      </c>
      <c r="P33" s="11">
        <f t="shared" si="7"/>
        <v>6</v>
      </c>
      <c r="Q33" s="11">
        <f t="shared" si="8"/>
        <v>6</v>
      </c>
    </row>
  </sheetData>
  <sheetProtection/>
  <printOptions/>
  <pageMargins left="0.5511811023622047" right="0.5511811023622047" top="0.984251968503937" bottom="0.984251968503937" header="0.5118110236220472" footer="0.5118110236220472"/>
  <pageSetup fitToHeight="1" fitToWidth="1" horizontalDpi="300" verticalDpi="300" orientation="portrait" scale="84" r:id="rId1"/>
  <headerFooter alignWithMargins="0">
    <oddHeader>&amp;R&amp;D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34"/>
  <sheetViews>
    <sheetView showGridLines="0" zoomScalePageLayoutView="0" workbookViewId="0" topLeftCell="A1">
      <pane ySplit="2" topLeftCell="BM16" activePane="bottomLeft" state="frozen"/>
      <selection pane="topLeft" activeCell="A1" sqref="A1"/>
      <selection pane="bottomLeft" activeCell="AA22" sqref="AA22"/>
    </sheetView>
  </sheetViews>
  <sheetFormatPr defaultColWidth="9.140625" defaultRowHeight="12.75"/>
  <cols>
    <col min="1" max="1" width="5.57421875" style="1" bestFit="1" customWidth="1"/>
    <col min="2" max="2" width="4.28125" style="0" bestFit="1" customWidth="1"/>
    <col min="3" max="3" width="4.8515625" style="0" bestFit="1" customWidth="1"/>
    <col min="4" max="4" width="5.57421875" style="1" bestFit="1" customWidth="1"/>
    <col min="5" max="5" width="4.28125" style="0" bestFit="1" customWidth="1"/>
    <col min="6" max="6" width="3.8515625" style="0" customWidth="1"/>
    <col min="7" max="7" width="5.57421875" style="1" bestFit="1" customWidth="1"/>
    <col min="8" max="8" width="4.28125" style="0" bestFit="1" customWidth="1"/>
    <col min="9" max="9" width="4.8515625" style="0" bestFit="1" customWidth="1"/>
    <col min="10" max="10" width="5.57421875" style="1" bestFit="1" customWidth="1"/>
    <col min="11" max="11" width="4.28125" style="0" bestFit="1" customWidth="1"/>
    <col min="12" max="12" width="4.8515625" style="0" bestFit="1" customWidth="1"/>
    <col min="13" max="13" width="5.57421875" style="1" bestFit="1" customWidth="1"/>
    <col min="14" max="14" width="4.28125" style="0" bestFit="1" customWidth="1"/>
    <col min="15" max="15" width="3.140625" style="0" customWidth="1"/>
    <col min="16" max="16" width="5.57421875" style="1" bestFit="1" customWidth="1"/>
    <col min="17" max="17" width="4.28125" style="0" bestFit="1" customWidth="1"/>
    <col min="18" max="18" width="3.00390625" style="0" customWidth="1"/>
    <col min="19" max="19" width="5.57421875" style="1" bestFit="1" customWidth="1"/>
    <col min="20" max="20" width="4.28125" style="0" bestFit="1" customWidth="1"/>
    <col min="21" max="21" width="3.8515625" style="0" customWidth="1"/>
    <col min="22" max="22" width="5.57421875" style="1" bestFit="1" customWidth="1"/>
    <col min="23" max="23" width="4.28125" style="0" bestFit="1" customWidth="1"/>
    <col min="24" max="24" width="3.00390625" style="0" customWidth="1"/>
    <col min="25" max="25" width="5.57421875" style="1" bestFit="1" customWidth="1"/>
    <col min="26" max="26" width="4.28125" style="0" bestFit="1" customWidth="1"/>
  </cols>
  <sheetData>
    <row r="1" spans="1:26" ht="15.75">
      <c r="A1" s="24" t="s">
        <v>12</v>
      </c>
      <c r="B1" s="23"/>
      <c r="D1" s="24" t="s">
        <v>13</v>
      </c>
      <c r="E1" s="23"/>
      <c r="G1" s="24" t="s">
        <v>14</v>
      </c>
      <c r="H1" s="23"/>
      <c r="J1" s="24" t="s">
        <v>15</v>
      </c>
      <c r="K1" s="23"/>
      <c r="M1" s="24" t="s">
        <v>16</v>
      </c>
      <c r="N1" s="23"/>
      <c r="P1" s="24" t="s">
        <v>25</v>
      </c>
      <c r="Q1" s="23"/>
      <c r="S1" s="24" t="s">
        <v>26</v>
      </c>
      <c r="T1" s="23"/>
      <c r="V1" s="24" t="s">
        <v>27</v>
      </c>
      <c r="W1" s="23"/>
      <c r="Y1" s="24" t="s">
        <v>28</v>
      </c>
      <c r="Z1" s="23"/>
    </row>
    <row r="2" spans="1:26" ht="13.5" thickBot="1">
      <c r="A2" s="6" t="s">
        <v>0</v>
      </c>
      <c r="B2" s="7" t="s">
        <v>3</v>
      </c>
      <c r="D2" s="6" t="s">
        <v>0</v>
      </c>
      <c r="E2" s="7" t="s">
        <v>3</v>
      </c>
      <c r="G2" s="6" t="s">
        <v>0</v>
      </c>
      <c r="H2" s="7" t="s">
        <v>3</v>
      </c>
      <c r="J2" s="6" t="s">
        <v>0</v>
      </c>
      <c r="K2" s="7" t="s">
        <v>3</v>
      </c>
      <c r="M2" s="6" t="s">
        <v>0</v>
      </c>
      <c r="N2" s="7" t="s">
        <v>3</v>
      </c>
      <c r="P2" s="6" t="s">
        <v>0</v>
      </c>
      <c r="Q2" s="7" t="s">
        <v>3</v>
      </c>
      <c r="S2" s="6" t="s">
        <v>0</v>
      </c>
      <c r="T2" s="7" t="s">
        <v>3</v>
      </c>
      <c r="V2" s="6" t="s">
        <v>0</v>
      </c>
      <c r="W2" s="7" t="s">
        <v>3</v>
      </c>
      <c r="Y2" s="6" t="s">
        <v>0</v>
      </c>
      <c r="Z2" s="7" t="s">
        <v>3</v>
      </c>
    </row>
    <row r="3" spans="1:26" ht="12.75">
      <c r="A3" s="30" t="s">
        <v>47</v>
      </c>
      <c r="B3" s="5">
        <v>1</v>
      </c>
      <c r="D3" s="30" t="s">
        <v>52</v>
      </c>
      <c r="E3" s="5">
        <v>1</v>
      </c>
      <c r="G3" s="30" t="s">
        <v>47</v>
      </c>
      <c r="H3" s="5">
        <v>1</v>
      </c>
      <c r="J3" s="30" t="s">
        <v>47</v>
      </c>
      <c r="K3" s="5">
        <v>1</v>
      </c>
      <c r="M3" s="2" t="s">
        <v>58</v>
      </c>
      <c r="N3" s="5">
        <v>1</v>
      </c>
      <c r="P3" s="4" t="s">
        <v>47</v>
      </c>
      <c r="Q3" s="5">
        <v>1</v>
      </c>
      <c r="S3" s="4" t="s">
        <v>52</v>
      </c>
      <c r="T3" s="5">
        <v>1</v>
      </c>
      <c r="V3" s="4" t="s">
        <v>55</v>
      </c>
      <c r="W3" s="5">
        <v>1</v>
      </c>
      <c r="Y3" s="4"/>
      <c r="Z3" s="5">
        <v>1</v>
      </c>
    </row>
    <row r="4" spans="1:26" ht="12.75">
      <c r="A4" s="31" t="s">
        <v>48</v>
      </c>
      <c r="B4" s="3">
        <v>2</v>
      </c>
      <c r="D4" s="31" t="s">
        <v>47</v>
      </c>
      <c r="E4" s="3">
        <v>2</v>
      </c>
      <c r="G4" s="31" t="s">
        <v>55</v>
      </c>
      <c r="H4" s="3">
        <v>2</v>
      </c>
      <c r="J4" s="31" t="s">
        <v>55</v>
      </c>
      <c r="K4" s="3">
        <v>2</v>
      </c>
      <c r="M4" s="2" t="s">
        <v>47</v>
      </c>
      <c r="N4" s="3">
        <v>2</v>
      </c>
      <c r="P4" s="2" t="s">
        <v>49</v>
      </c>
      <c r="Q4" s="3">
        <v>2</v>
      </c>
      <c r="S4" s="2" t="s">
        <v>79</v>
      </c>
      <c r="T4" s="3">
        <v>2</v>
      </c>
      <c r="V4" s="2" t="s">
        <v>79</v>
      </c>
      <c r="W4" s="3">
        <v>2</v>
      </c>
      <c r="Y4" s="2"/>
      <c r="Z4" s="3">
        <v>2</v>
      </c>
    </row>
    <row r="5" spans="1:26" ht="12.75">
      <c r="A5" s="31" t="s">
        <v>49</v>
      </c>
      <c r="B5" s="3">
        <v>3</v>
      </c>
      <c r="D5" s="31" t="s">
        <v>53</v>
      </c>
      <c r="E5" s="3">
        <v>3</v>
      </c>
      <c r="G5" s="31" t="s">
        <v>57</v>
      </c>
      <c r="H5" s="3">
        <v>3</v>
      </c>
      <c r="J5" s="31" t="s">
        <v>49</v>
      </c>
      <c r="K5" s="3">
        <v>3</v>
      </c>
      <c r="M5" s="2" t="s">
        <v>79</v>
      </c>
      <c r="N5" s="3">
        <v>3</v>
      </c>
      <c r="P5" s="2" t="s">
        <v>62</v>
      </c>
      <c r="Q5" s="3">
        <v>3</v>
      </c>
      <c r="S5" s="2" t="s">
        <v>58</v>
      </c>
      <c r="T5" s="3">
        <v>3</v>
      </c>
      <c r="V5" s="2" t="s">
        <v>47</v>
      </c>
      <c r="W5" s="3">
        <v>3</v>
      </c>
      <c r="Y5" s="2"/>
      <c r="Z5" s="3">
        <v>3</v>
      </c>
    </row>
    <row r="6" spans="1:26" ht="12.75">
      <c r="A6" s="31" t="s">
        <v>50</v>
      </c>
      <c r="B6" s="3">
        <v>4</v>
      </c>
      <c r="D6" s="31" t="s">
        <v>56</v>
      </c>
      <c r="E6" s="3">
        <v>4</v>
      </c>
      <c r="G6" s="31" t="s">
        <v>49</v>
      </c>
      <c r="H6" s="3">
        <v>4</v>
      </c>
      <c r="J6" s="31" t="s">
        <v>52</v>
      </c>
      <c r="K6" s="3">
        <v>4</v>
      </c>
      <c r="M6" s="2" t="s">
        <v>52</v>
      </c>
      <c r="N6" s="3">
        <v>4</v>
      </c>
      <c r="P6" s="2" t="s">
        <v>56</v>
      </c>
      <c r="Q6" s="3">
        <v>4</v>
      </c>
      <c r="S6" s="2" t="s">
        <v>47</v>
      </c>
      <c r="T6" s="3">
        <v>4</v>
      </c>
      <c r="V6" s="2" t="s">
        <v>53</v>
      </c>
      <c r="W6" s="3">
        <v>4</v>
      </c>
      <c r="Y6" s="2"/>
      <c r="Z6" s="3">
        <v>4</v>
      </c>
    </row>
    <row r="7" spans="1:26" ht="12.75">
      <c r="A7" s="31" t="s">
        <v>51</v>
      </c>
      <c r="B7" s="3">
        <v>5</v>
      </c>
      <c r="D7" s="31" t="s">
        <v>63</v>
      </c>
      <c r="E7" s="3">
        <v>5</v>
      </c>
      <c r="G7" s="31" t="s">
        <v>58</v>
      </c>
      <c r="H7" s="3">
        <v>5</v>
      </c>
      <c r="J7" s="31" t="s">
        <v>60</v>
      </c>
      <c r="K7" s="3">
        <v>5</v>
      </c>
      <c r="M7" s="2" t="s">
        <v>55</v>
      </c>
      <c r="N7" s="3">
        <v>5</v>
      </c>
      <c r="P7" s="2" t="s">
        <v>53</v>
      </c>
      <c r="Q7" s="3">
        <v>5</v>
      </c>
      <c r="S7" s="2" t="s">
        <v>62</v>
      </c>
      <c r="T7" s="3">
        <v>5</v>
      </c>
      <c r="V7" s="2" t="s">
        <v>52</v>
      </c>
      <c r="W7" s="3">
        <v>5</v>
      </c>
      <c r="Y7" s="2"/>
      <c r="Z7" s="3">
        <v>5</v>
      </c>
    </row>
    <row r="8" spans="1:26" ht="12.75">
      <c r="A8" s="31" t="s">
        <v>52</v>
      </c>
      <c r="B8" s="3">
        <v>6</v>
      </c>
      <c r="D8" s="31" t="s">
        <v>49</v>
      </c>
      <c r="E8" s="3">
        <v>6</v>
      </c>
      <c r="G8" s="31" t="s">
        <v>51</v>
      </c>
      <c r="H8" s="3">
        <v>6</v>
      </c>
      <c r="J8" s="31" t="s">
        <v>53</v>
      </c>
      <c r="K8" s="3">
        <v>6</v>
      </c>
      <c r="M8" s="2" t="s">
        <v>56</v>
      </c>
      <c r="N8" s="3">
        <v>6</v>
      </c>
      <c r="P8" s="2" t="s">
        <v>52</v>
      </c>
      <c r="Q8" s="3">
        <v>6</v>
      </c>
      <c r="S8" s="2" t="s">
        <v>55</v>
      </c>
      <c r="T8" s="3">
        <v>6</v>
      </c>
      <c r="V8" s="2" t="s">
        <v>57</v>
      </c>
      <c r="W8" s="3">
        <v>6</v>
      </c>
      <c r="Y8" s="2"/>
      <c r="Z8" s="3">
        <v>6</v>
      </c>
    </row>
    <row r="9" spans="1:26" ht="12.75">
      <c r="A9" s="31" t="s">
        <v>53</v>
      </c>
      <c r="B9" s="3">
        <v>7</v>
      </c>
      <c r="D9" s="31" t="s">
        <v>54</v>
      </c>
      <c r="E9" s="3">
        <v>7</v>
      </c>
      <c r="G9" s="31" t="s">
        <v>52</v>
      </c>
      <c r="H9" s="3">
        <v>7</v>
      </c>
      <c r="J9" s="31" t="s">
        <v>51</v>
      </c>
      <c r="K9" s="3">
        <v>7</v>
      </c>
      <c r="M9" s="2" t="s">
        <v>49</v>
      </c>
      <c r="N9" s="3">
        <v>7</v>
      </c>
      <c r="P9" s="2" t="s">
        <v>58</v>
      </c>
      <c r="Q9" s="3">
        <v>7</v>
      </c>
      <c r="S9" s="2" t="s">
        <v>53</v>
      </c>
      <c r="T9" s="3">
        <v>7</v>
      </c>
      <c r="V9" s="2" t="s">
        <v>62</v>
      </c>
      <c r="W9" s="3">
        <v>7</v>
      </c>
      <c r="Y9" s="2"/>
      <c r="Z9" s="3">
        <v>7</v>
      </c>
    </row>
    <row r="10" spans="1:26" ht="12.75">
      <c r="A10" s="31" t="s">
        <v>54</v>
      </c>
      <c r="B10" s="3">
        <v>8</v>
      </c>
      <c r="D10" s="31" t="s">
        <v>61</v>
      </c>
      <c r="E10" s="3">
        <v>8</v>
      </c>
      <c r="G10" s="31" t="s">
        <v>60</v>
      </c>
      <c r="H10" s="3">
        <v>8</v>
      </c>
      <c r="J10" s="31" t="s">
        <v>57</v>
      </c>
      <c r="K10" s="3">
        <v>8</v>
      </c>
      <c r="M10" s="2" t="s">
        <v>53</v>
      </c>
      <c r="N10" s="3">
        <v>8</v>
      </c>
      <c r="P10" s="2" t="s">
        <v>55</v>
      </c>
      <c r="Q10" s="3">
        <v>8</v>
      </c>
      <c r="S10" s="2" t="s">
        <v>56</v>
      </c>
      <c r="T10" s="3">
        <v>8</v>
      </c>
      <c r="V10" s="2" t="s">
        <v>49</v>
      </c>
      <c r="W10" s="3">
        <v>8</v>
      </c>
      <c r="Y10" s="2"/>
      <c r="Z10" s="3">
        <v>8</v>
      </c>
    </row>
    <row r="11" spans="1:26" ht="12.75">
      <c r="A11" s="31" t="s">
        <v>55</v>
      </c>
      <c r="B11" s="3">
        <v>9</v>
      </c>
      <c r="D11" s="31" t="s">
        <v>62</v>
      </c>
      <c r="E11" s="3">
        <v>9</v>
      </c>
      <c r="G11" s="31" t="s">
        <v>53</v>
      </c>
      <c r="H11" s="3">
        <v>9</v>
      </c>
      <c r="J11" s="31" t="s">
        <v>62</v>
      </c>
      <c r="K11" s="3">
        <v>9</v>
      </c>
      <c r="M11" s="2" t="s">
        <v>54</v>
      </c>
      <c r="N11" s="3">
        <v>9</v>
      </c>
      <c r="P11" s="2" t="s">
        <v>79</v>
      </c>
      <c r="Q11" s="3">
        <v>9</v>
      </c>
      <c r="S11" s="2" t="s">
        <v>60</v>
      </c>
      <c r="T11" s="3">
        <v>9</v>
      </c>
      <c r="V11" s="2" t="s">
        <v>58</v>
      </c>
      <c r="W11" s="3">
        <v>9</v>
      </c>
      <c r="Y11" s="2"/>
      <c r="Z11" s="3">
        <v>9</v>
      </c>
    </row>
    <row r="12" spans="1:26" ht="12.75">
      <c r="A12" s="31" t="s">
        <v>56</v>
      </c>
      <c r="B12" s="3">
        <v>10</v>
      </c>
      <c r="D12" s="31" t="s">
        <v>55</v>
      </c>
      <c r="E12" s="3">
        <v>10</v>
      </c>
      <c r="G12" s="31" t="s">
        <v>56</v>
      </c>
      <c r="H12" s="3">
        <v>10</v>
      </c>
      <c r="J12" s="31" t="s">
        <v>58</v>
      </c>
      <c r="K12" s="3">
        <v>10</v>
      </c>
      <c r="M12" s="2" t="s">
        <v>57</v>
      </c>
      <c r="N12" s="3">
        <v>10</v>
      </c>
      <c r="P12" s="2" t="s">
        <v>60</v>
      </c>
      <c r="Q12" s="3">
        <v>10</v>
      </c>
      <c r="S12" s="2" t="s">
        <v>49</v>
      </c>
      <c r="T12" s="3">
        <v>10</v>
      </c>
      <c r="V12" s="2" t="s">
        <v>48</v>
      </c>
      <c r="W12" s="3">
        <v>10</v>
      </c>
      <c r="Y12" s="2"/>
      <c r="Z12" s="3">
        <v>10</v>
      </c>
    </row>
    <row r="13" spans="1:26" ht="12.75">
      <c r="A13" s="31" t="s">
        <v>57</v>
      </c>
      <c r="B13" s="3">
        <v>11</v>
      </c>
      <c r="D13" s="31" t="s">
        <v>51</v>
      </c>
      <c r="E13" s="3">
        <v>11</v>
      </c>
      <c r="G13" s="31" t="s">
        <v>62</v>
      </c>
      <c r="H13" s="3">
        <v>11</v>
      </c>
      <c r="J13" s="31" t="s">
        <v>63</v>
      </c>
      <c r="K13" s="3">
        <v>11</v>
      </c>
      <c r="M13" s="2" t="s">
        <v>61</v>
      </c>
      <c r="N13" s="3">
        <v>11</v>
      </c>
      <c r="P13" s="2" t="s">
        <v>57</v>
      </c>
      <c r="Q13" s="3">
        <v>11</v>
      </c>
      <c r="S13" s="2" t="s">
        <v>57</v>
      </c>
      <c r="T13" s="3">
        <v>11</v>
      </c>
      <c r="V13" s="2" t="s">
        <v>61</v>
      </c>
      <c r="W13" s="3">
        <v>11</v>
      </c>
      <c r="Y13" s="2"/>
      <c r="Z13" s="3">
        <v>11</v>
      </c>
    </row>
    <row r="14" spans="1:26" ht="12.75">
      <c r="A14" s="31" t="s">
        <v>58</v>
      </c>
      <c r="B14" s="3">
        <v>12</v>
      </c>
      <c r="D14" s="31" t="s">
        <v>60</v>
      </c>
      <c r="E14" s="3">
        <v>12</v>
      </c>
      <c r="G14" s="31" t="s">
        <v>61</v>
      </c>
      <c r="H14" s="3">
        <v>12</v>
      </c>
      <c r="J14" s="31" t="s">
        <v>61</v>
      </c>
      <c r="K14" s="3">
        <v>12</v>
      </c>
      <c r="M14" s="2" t="s">
        <v>60</v>
      </c>
      <c r="N14" s="3">
        <v>12</v>
      </c>
      <c r="P14" s="2" t="s">
        <v>61</v>
      </c>
      <c r="Q14" s="3">
        <v>12</v>
      </c>
      <c r="S14" s="2" t="s">
        <v>48</v>
      </c>
      <c r="T14" s="3">
        <v>12</v>
      </c>
      <c r="V14" s="2" t="s">
        <v>60</v>
      </c>
      <c r="W14" s="3">
        <v>12</v>
      </c>
      <c r="Y14" s="2"/>
      <c r="Z14" s="3">
        <v>12</v>
      </c>
    </row>
    <row r="15" spans="1:26" ht="12.75">
      <c r="A15" s="31" t="s">
        <v>59</v>
      </c>
      <c r="B15" s="3">
        <v>13</v>
      </c>
      <c r="D15" s="31" t="s">
        <v>57</v>
      </c>
      <c r="E15" s="3">
        <v>13</v>
      </c>
      <c r="G15" s="31" t="s">
        <v>54</v>
      </c>
      <c r="H15" s="3">
        <v>13</v>
      </c>
      <c r="J15" s="31" t="s">
        <v>48</v>
      </c>
      <c r="K15" s="3">
        <v>13</v>
      </c>
      <c r="M15" s="2" t="s">
        <v>50</v>
      </c>
      <c r="N15" s="3">
        <v>13</v>
      </c>
      <c r="P15" s="2" t="s">
        <v>50</v>
      </c>
      <c r="Q15" s="3">
        <v>13</v>
      </c>
      <c r="S15" s="2" t="s">
        <v>50</v>
      </c>
      <c r="T15" s="3">
        <v>13</v>
      </c>
      <c r="V15" s="2" t="s">
        <v>56</v>
      </c>
      <c r="W15" s="3">
        <v>13</v>
      </c>
      <c r="Y15" s="2"/>
      <c r="Z15" s="3">
        <v>13</v>
      </c>
    </row>
    <row r="16" spans="1:26" ht="12.75">
      <c r="A16" s="31" t="s">
        <v>60</v>
      </c>
      <c r="B16" s="3">
        <v>14</v>
      </c>
      <c r="D16" s="31" t="s">
        <v>50</v>
      </c>
      <c r="E16" s="3">
        <v>14</v>
      </c>
      <c r="G16" s="31" t="s">
        <v>63</v>
      </c>
      <c r="H16" s="3">
        <v>14</v>
      </c>
      <c r="J16" s="31" t="s">
        <v>54</v>
      </c>
      <c r="K16" s="3">
        <v>14</v>
      </c>
      <c r="M16" s="2" t="s">
        <v>48</v>
      </c>
      <c r="N16" s="3">
        <v>14</v>
      </c>
      <c r="P16" s="2" t="s">
        <v>63</v>
      </c>
      <c r="Q16" s="3">
        <v>14</v>
      </c>
      <c r="S16" s="2" t="s">
        <v>61</v>
      </c>
      <c r="T16" s="3">
        <v>14</v>
      </c>
      <c r="V16" s="2" t="s">
        <v>54</v>
      </c>
      <c r="W16" s="3">
        <v>14</v>
      </c>
      <c r="Y16" s="2"/>
      <c r="Z16" s="3">
        <v>14</v>
      </c>
    </row>
    <row r="17" spans="1:26" ht="12.75">
      <c r="A17" s="31" t="s">
        <v>61</v>
      </c>
      <c r="B17" s="3">
        <v>15</v>
      </c>
      <c r="D17" s="31" t="s">
        <v>48</v>
      </c>
      <c r="E17" s="3">
        <v>15</v>
      </c>
      <c r="G17" s="31" t="s">
        <v>50</v>
      </c>
      <c r="H17" s="3">
        <v>15</v>
      </c>
      <c r="J17" s="31" t="s">
        <v>56</v>
      </c>
      <c r="K17" s="3">
        <v>15</v>
      </c>
      <c r="M17" s="2" t="s">
        <v>63</v>
      </c>
      <c r="N17" s="3">
        <v>15</v>
      </c>
      <c r="P17" s="2" t="s">
        <v>48</v>
      </c>
      <c r="Q17" s="3">
        <v>15</v>
      </c>
      <c r="S17" s="2" t="s">
        <v>54</v>
      </c>
      <c r="T17" s="3">
        <v>15</v>
      </c>
      <c r="V17" s="2" t="s">
        <v>63</v>
      </c>
      <c r="W17" s="3">
        <v>15</v>
      </c>
      <c r="Y17" s="2"/>
      <c r="Z17" s="3">
        <v>15</v>
      </c>
    </row>
    <row r="18" spans="1:26" ht="12.75">
      <c r="A18" s="31" t="s">
        <v>62</v>
      </c>
      <c r="B18" s="3">
        <v>16</v>
      </c>
      <c r="D18" s="31" t="s">
        <v>58</v>
      </c>
      <c r="E18" s="3">
        <v>16</v>
      </c>
      <c r="G18" s="2"/>
      <c r="H18" s="3">
        <v>16</v>
      </c>
      <c r="J18" s="31" t="s">
        <v>50</v>
      </c>
      <c r="K18" s="3">
        <v>16</v>
      </c>
      <c r="M18" s="2"/>
      <c r="N18" s="3">
        <v>16</v>
      </c>
      <c r="P18" s="2" t="s">
        <v>54</v>
      </c>
      <c r="Q18" s="3">
        <v>16</v>
      </c>
      <c r="S18" s="2" t="s">
        <v>63</v>
      </c>
      <c r="T18" s="3">
        <v>16</v>
      </c>
      <c r="V18" s="2" t="s">
        <v>50</v>
      </c>
      <c r="W18" s="3">
        <v>16</v>
      </c>
      <c r="Y18" s="2"/>
      <c r="Z18" s="3">
        <v>16</v>
      </c>
    </row>
    <row r="19" spans="1:26" ht="12.75">
      <c r="A19" s="2"/>
      <c r="B19" s="3">
        <v>17</v>
      </c>
      <c r="D19" s="2"/>
      <c r="E19" s="3">
        <v>17</v>
      </c>
      <c r="G19" s="2"/>
      <c r="H19" s="3">
        <v>17</v>
      </c>
      <c r="J19" s="2"/>
      <c r="K19" s="3">
        <v>17</v>
      </c>
      <c r="M19" s="2"/>
      <c r="N19" s="3">
        <v>17</v>
      </c>
      <c r="P19" s="2"/>
      <c r="Q19" s="3">
        <v>17</v>
      </c>
      <c r="S19" s="2"/>
      <c r="T19" s="3">
        <v>17</v>
      </c>
      <c r="V19" s="2"/>
      <c r="W19" s="3">
        <v>17</v>
      </c>
      <c r="Y19" s="2"/>
      <c r="Z19" s="3">
        <v>17</v>
      </c>
    </row>
    <row r="20" spans="1:26" ht="12.75">
      <c r="A20" s="35" t="s">
        <v>63</v>
      </c>
      <c r="B20" s="3">
        <v>19</v>
      </c>
      <c r="C20" s="26" t="s">
        <v>18</v>
      </c>
      <c r="D20" s="2"/>
      <c r="E20" s="3">
        <v>18</v>
      </c>
      <c r="G20" s="31" t="s">
        <v>48</v>
      </c>
      <c r="H20" s="3">
        <v>19</v>
      </c>
      <c r="I20" s="26" t="s">
        <v>19</v>
      </c>
      <c r="J20" s="2"/>
      <c r="K20" s="3">
        <v>18</v>
      </c>
      <c r="M20" s="2"/>
      <c r="N20" s="3">
        <v>18</v>
      </c>
      <c r="P20" s="2"/>
      <c r="Q20" s="3">
        <v>18</v>
      </c>
      <c r="S20" s="2"/>
      <c r="T20" s="3">
        <v>18</v>
      </c>
      <c r="V20" s="2"/>
      <c r="W20" s="3">
        <v>18</v>
      </c>
      <c r="Y20" s="2"/>
      <c r="Z20" s="3">
        <v>18</v>
      </c>
    </row>
    <row r="21" spans="1:26" ht="12.75">
      <c r="A21" s="2"/>
      <c r="B21" s="3">
        <v>19</v>
      </c>
      <c r="D21" s="31" t="s">
        <v>59</v>
      </c>
      <c r="E21" s="3">
        <v>19</v>
      </c>
      <c r="F21" s="26" t="s">
        <v>18</v>
      </c>
      <c r="G21" s="31" t="s">
        <v>59</v>
      </c>
      <c r="H21" s="3">
        <v>19</v>
      </c>
      <c r="I21" s="26" t="s">
        <v>18</v>
      </c>
      <c r="J21" s="31" t="s">
        <v>59</v>
      </c>
      <c r="K21" s="3">
        <v>19</v>
      </c>
      <c r="L21" s="26" t="s">
        <v>18</v>
      </c>
      <c r="M21" s="31" t="s">
        <v>59</v>
      </c>
      <c r="N21" s="3">
        <v>19</v>
      </c>
      <c r="P21" s="31" t="s">
        <v>59</v>
      </c>
      <c r="Q21" s="3">
        <v>19</v>
      </c>
      <c r="S21" s="31" t="s">
        <v>59</v>
      </c>
      <c r="T21" s="3">
        <v>19</v>
      </c>
      <c r="V21" s="31" t="s">
        <v>59</v>
      </c>
      <c r="W21" s="3">
        <v>19</v>
      </c>
      <c r="Y21" s="31"/>
      <c r="Z21" s="3">
        <v>19</v>
      </c>
    </row>
    <row r="22" spans="1:26" ht="12.75">
      <c r="A22" s="2"/>
      <c r="B22" s="3">
        <v>18</v>
      </c>
      <c r="D22" s="2"/>
      <c r="E22" s="3">
        <v>18</v>
      </c>
      <c r="G22" s="2"/>
      <c r="H22" s="3">
        <v>18</v>
      </c>
      <c r="J22" s="2"/>
      <c r="K22" s="3">
        <v>18</v>
      </c>
      <c r="M22" s="36" t="s">
        <v>51</v>
      </c>
      <c r="N22" s="3">
        <v>19</v>
      </c>
      <c r="P22" s="36" t="s">
        <v>51</v>
      </c>
      <c r="Q22" s="3">
        <v>19</v>
      </c>
      <c r="S22" s="36" t="s">
        <v>51</v>
      </c>
      <c r="T22" s="3">
        <v>19</v>
      </c>
      <c r="V22" s="36" t="s">
        <v>51</v>
      </c>
      <c r="W22" s="3">
        <v>19</v>
      </c>
      <c r="Y22" s="36"/>
      <c r="Z22" s="3">
        <v>19</v>
      </c>
    </row>
    <row r="23" spans="1:26" ht="12.75">
      <c r="A23" s="2"/>
      <c r="B23" s="3">
        <v>18</v>
      </c>
      <c r="D23" s="2"/>
      <c r="E23" s="3">
        <v>18</v>
      </c>
      <c r="G23" s="2"/>
      <c r="H23" s="3">
        <v>18</v>
      </c>
      <c r="J23" s="2"/>
      <c r="K23" s="3">
        <v>18</v>
      </c>
      <c r="M23" s="2"/>
      <c r="N23" s="3">
        <v>18</v>
      </c>
      <c r="P23" s="2"/>
      <c r="Q23" s="3">
        <v>19</v>
      </c>
      <c r="S23" s="2"/>
      <c r="T23" s="3">
        <v>19</v>
      </c>
      <c r="V23" s="2"/>
      <c r="W23" s="3">
        <v>19</v>
      </c>
      <c r="Y23" s="2"/>
      <c r="Z23" s="3">
        <v>19</v>
      </c>
    </row>
    <row r="24" spans="1:25" s="27" customFormat="1" ht="12.75">
      <c r="A24" s="34"/>
      <c r="D24" s="34"/>
      <c r="G24" s="34"/>
      <c r="J24" s="34"/>
      <c r="M24" s="34"/>
      <c r="P24" s="34"/>
      <c r="S24" s="34"/>
      <c r="V24" s="34"/>
      <c r="Y24" s="34"/>
    </row>
    <row r="25" spans="1:26" ht="13.5" thickBot="1">
      <c r="A25" s="6" t="s">
        <v>0</v>
      </c>
      <c r="B25" s="7" t="s">
        <v>3</v>
      </c>
      <c r="D25" s="6" t="s">
        <v>0</v>
      </c>
      <c r="E25" s="7" t="s">
        <v>3</v>
      </c>
      <c r="G25" s="6" t="s">
        <v>0</v>
      </c>
      <c r="H25" s="7" t="s">
        <v>3</v>
      </c>
      <c r="J25" s="6" t="s">
        <v>0</v>
      </c>
      <c r="K25" s="7" t="s">
        <v>3</v>
      </c>
      <c r="M25" s="6" t="s">
        <v>0</v>
      </c>
      <c r="N25" s="7" t="s">
        <v>3</v>
      </c>
      <c r="P25" s="6" t="s">
        <v>0</v>
      </c>
      <c r="Q25" s="7" t="s">
        <v>3</v>
      </c>
      <c r="S25" s="6" t="s">
        <v>0</v>
      </c>
      <c r="T25" s="7" t="s">
        <v>3</v>
      </c>
      <c r="V25" s="6" t="s">
        <v>0</v>
      </c>
      <c r="W25" s="7" t="s">
        <v>3</v>
      </c>
      <c r="Y25" s="6" t="s">
        <v>0</v>
      </c>
      <c r="Z25" s="7" t="s">
        <v>3</v>
      </c>
    </row>
    <row r="26" spans="1:26" ht="12.75">
      <c r="A26" s="30" t="s">
        <v>72</v>
      </c>
      <c r="B26" s="5">
        <v>1</v>
      </c>
      <c r="D26" s="30" t="s">
        <v>72</v>
      </c>
      <c r="E26" s="5">
        <v>1</v>
      </c>
      <c r="G26" s="30" t="s">
        <v>73</v>
      </c>
      <c r="H26" s="5">
        <v>1</v>
      </c>
      <c r="J26" s="30" t="s">
        <v>73</v>
      </c>
      <c r="K26" s="5">
        <v>1</v>
      </c>
      <c r="M26" s="4" t="s">
        <v>73</v>
      </c>
      <c r="N26" s="5">
        <v>1</v>
      </c>
      <c r="P26" s="4" t="s">
        <v>73</v>
      </c>
      <c r="Q26" s="5">
        <v>1</v>
      </c>
      <c r="S26" s="4" t="s">
        <v>73</v>
      </c>
      <c r="T26" s="5">
        <v>1</v>
      </c>
      <c r="V26" s="4" t="s">
        <v>72</v>
      </c>
      <c r="W26" s="5">
        <v>1</v>
      </c>
      <c r="Y26" s="4"/>
      <c r="Z26" s="5">
        <v>1</v>
      </c>
    </row>
    <row r="27" spans="1:26" ht="12.75">
      <c r="A27" s="31" t="s">
        <v>73</v>
      </c>
      <c r="B27" s="3">
        <v>2</v>
      </c>
      <c r="D27" s="31" t="s">
        <v>73</v>
      </c>
      <c r="E27" s="3">
        <v>2</v>
      </c>
      <c r="G27" s="31" t="s">
        <v>76</v>
      </c>
      <c r="H27" s="3">
        <v>2</v>
      </c>
      <c r="J27" s="31" t="s">
        <v>72</v>
      </c>
      <c r="K27" s="3">
        <v>2</v>
      </c>
      <c r="M27" s="2" t="s">
        <v>72</v>
      </c>
      <c r="N27" s="3">
        <v>2</v>
      </c>
      <c r="P27" s="2" t="s">
        <v>72</v>
      </c>
      <c r="Q27" s="3">
        <v>2</v>
      </c>
      <c r="S27" s="2" t="s">
        <v>72</v>
      </c>
      <c r="T27" s="3">
        <v>2</v>
      </c>
      <c r="V27" s="2" t="s">
        <v>76</v>
      </c>
      <c r="W27" s="3">
        <v>2</v>
      </c>
      <c r="Y27" s="2"/>
      <c r="Z27" s="3">
        <v>2</v>
      </c>
    </row>
    <row r="28" spans="1:26" ht="12.75">
      <c r="A28" s="31" t="s">
        <v>74</v>
      </c>
      <c r="B28" s="3">
        <v>3</v>
      </c>
      <c r="D28" s="31" t="s">
        <v>74</v>
      </c>
      <c r="E28" s="3">
        <v>3</v>
      </c>
      <c r="G28" s="31" t="s">
        <v>74</v>
      </c>
      <c r="H28" s="3">
        <v>3</v>
      </c>
      <c r="J28" s="31" t="s">
        <v>76</v>
      </c>
      <c r="K28" s="3">
        <v>3</v>
      </c>
      <c r="M28" s="2" t="s">
        <v>74</v>
      </c>
      <c r="N28" s="3">
        <v>3</v>
      </c>
      <c r="P28" s="2" t="s">
        <v>74</v>
      </c>
      <c r="Q28" s="3">
        <v>3</v>
      </c>
      <c r="S28" s="2" t="s">
        <v>76</v>
      </c>
      <c r="T28" s="3">
        <v>3</v>
      </c>
      <c r="V28" s="2" t="s">
        <v>73</v>
      </c>
      <c r="W28" s="3">
        <v>3</v>
      </c>
      <c r="Y28" s="2"/>
      <c r="Z28" s="3">
        <v>3</v>
      </c>
    </row>
    <row r="29" spans="1:26" ht="12.75">
      <c r="A29" s="31" t="s">
        <v>75</v>
      </c>
      <c r="B29" s="3">
        <v>4</v>
      </c>
      <c r="D29" s="31" t="s">
        <v>76</v>
      </c>
      <c r="E29" s="3">
        <v>4</v>
      </c>
      <c r="G29" s="31" t="s">
        <v>72</v>
      </c>
      <c r="H29" s="3">
        <v>4</v>
      </c>
      <c r="J29" s="31" t="s">
        <v>74</v>
      </c>
      <c r="K29" s="3">
        <v>4</v>
      </c>
      <c r="M29" s="2" t="s">
        <v>75</v>
      </c>
      <c r="N29" s="3">
        <v>4</v>
      </c>
      <c r="P29" s="2" t="s">
        <v>75</v>
      </c>
      <c r="Q29" s="3">
        <v>4</v>
      </c>
      <c r="S29" s="2" t="s">
        <v>80</v>
      </c>
      <c r="T29" s="3">
        <v>4</v>
      </c>
      <c r="V29" s="2" t="s">
        <v>75</v>
      </c>
      <c r="W29" s="3">
        <v>4</v>
      </c>
      <c r="Y29" s="2"/>
      <c r="Z29" s="3">
        <v>4</v>
      </c>
    </row>
    <row r="30" spans="1:26" ht="12.75">
      <c r="A30" s="31" t="s">
        <v>76</v>
      </c>
      <c r="B30" s="3">
        <v>5</v>
      </c>
      <c r="D30" s="31" t="s">
        <v>75</v>
      </c>
      <c r="E30" s="3">
        <v>5</v>
      </c>
      <c r="G30" s="31" t="s">
        <v>75</v>
      </c>
      <c r="H30" s="3">
        <v>5</v>
      </c>
      <c r="J30" s="31" t="s">
        <v>75</v>
      </c>
      <c r="K30" s="3">
        <v>5</v>
      </c>
      <c r="M30" s="2" t="s">
        <v>80</v>
      </c>
      <c r="N30" s="3">
        <v>5</v>
      </c>
      <c r="P30" s="2" t="s">
        <v>80</v>
      </c>
      <c r="Q30" s="3">
        <v>5</v>
      </c>
      <c r="S30" s="2" t="s">
        <v>74</v>
      </c>
      <c r="T30" s="3">
        <v>5</v>
      </c>
      <c r="V30" s="2" t="s">
        <v>74</v>
      </c>
      <c r="W30" s="3">
        <v>5</v>
      </c>
      <c r="Y30" s="2"/>
      <c r="Z30" s="3">
        <v>5</v>
      </c>
    </row>
    <row r="31" spans="1:26" ht="12.75">
      <c r="A31" s="31" t="s">
        <v>77</v>
      </c>
      <c r="B31" s="3">
        <v>6</v>
      </c>
      <c r="D31" s="31" t="s">
        <v>77</v>
      </c>
      <c r="E31" s="3">
        <v>6</v>
      </c>
      <c r="G31" s="31" t="s">
        <v>77</v>
      </c>
      <c r="H31" s="3">
        <v>6</v>
      </c>
      <c r="J31" s="31" t="s">
        <v>77</v>
      </c>
      <c r="K31" s="3">
        <v>6</v>
      </c>
      <c r="M31" s="2" t="s">
        <v>76</v>
      </c>
      <c r="N31" s="3">
        <v>6</v>
      </c>
      <c r="P31" s="2" t="s">
        <v>76</v>
      </c>
      <c r="Q31" s="3">
        <v>6</v>
      </c>
      <c r="S31" s="2" t="s">
        <v>75</v>
      </c>
      <c r="T31" s="3">
        <v>6</v>
      </c>
      <c r="V31" s="2" t="s">
        <v>80</v>
      </c>
      <c r="W31" s="3">
        <v>6</v>
      </c>
      <c r="Y31" s="2"/>
      <c r="Z31" s="3">
        <v>6</v>
      </c>
    </row>
    <row r="32" spans="1:26" ht="12.75">
      <c r="A32" s="2"/>
      <c r="B32" s="3">
        <v>7</v>
      </c>
      <c r="D32" s="2"/>
      <c r="E32" s="3">
        <v>7</v>
      </c>
      <c r="G32" s="2"/>
      <c r="H32" s="3">
        <v>7</v>
      </c>
      <c r="J32" s="2"/>
      <c r="K32" s="3">
        <v>7</v>
      </c>
      <c r="M32" s="2"/>
      <c r="N32" s="3">
        <v>7</v>
      </c>
      <c r="P32" s="2"/>
      <c r="Q32" s="3">
        <v>7</v>
      </c>
      <c r="S32" s="2"/>
      <c r="T32" s="3">
        <v>7</v>
      </c>
      <c r="V32" s="2"/>
      <c r="W32" s="3">
        <v>7</v>
      </c>
      <c r="Y32" s="2"/>
      <c r="Z32" s="3">
        <v>7</v>
      </c>
    </row>
    <row r="33" spans="1:26" ht="12.75">
      <c r="A33" s="2"/>
      <c r="B33" s="3">
        <v>7</v>
      </c>
      <c r="D33" s="2"/>
      <c r="E33" s="3">
        <v>7</v>
      </c>
      <c r="G33" s="2"/>
      <c r="H33" s="3">
        <v>7</v>
      </c>
      <c r="J33" s="2"/>
      <c r="K33" s="3">
        <v>7</v>
      </c>
      <c r="M33" s="2"/>
      <c r="N33" s="3">
        <v>7</v>
      </c>
      <c r="P33" s="2"/>
      <c r="Q33" s="3">
        <v>7</v>
      </c>
      <c r="S33" s="2"/>
      <c r="T33" s="3">
        <v>7</v>
      </c>
      <c r="V33" s="2"/>
      <c r="W33" s="3">
        <v>7</v>
      </c>
      <c r="Y33" s="2"/>
      <c r="Z33" s="3">
        <v>7</v>
      </c>
    </row>
    <row r="34" spans="1:26" ht="12.75">
      <c r="A34" s="2"/>
      <c r="B34" s="3">
        <v>7</v>
      </c>
      <c r="D34" s="2"/>
      <c r="E34" s="3">
        <v>7</v>
      </c>
      <c r="G34" s="2"/>
      <c r="H34" s="3">
        <v>7</v>
      </c>
      <c r="J34" s="2"/>
      <c r="K34" s="3">
        <v>7</v>
      </c>
      <c r="M34" s="2"/>
      <c r="N34" s="3">
        <v>7</v>
      </c>
      <c r="P34" s="2"/>
      <c r="Q34" s="3">
        <v>7</v>
      </c>
      <c r="S34" s="2"/>
      <c r="T34" s="3">
        <v>7</v>
      </c>
      <c r="V34" s="2"/>
      <c r="W34" s="3">
        <v>7</v>
      </c>
      <c r="Y34" s="2"/>
      <c r="Z34" s="3">
        <v>7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Oo.oO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.oOo.</dc:creator>
  <cp:keywords/>
  <dc:description/>
  <cp:lastModifiedBy>Tobin Young</cp:lastModifiedBy>
  <cp:lastPrinted>2011-06-05T03:41:38Z</cp:lastPrinted>
  <dcterms:created xsi:type="dcterms:W3CDTF">2002-07-20T02:29:00Z</dcterms:created>
  <dcterms:modified xsi:type="dcterms:W3CDTF">2011-06-06T13:14:33Z</dcterms:modified>
  <cp:category/>
  <cp:version/>
  <cp:contentType/>
  <cp:contentStatus/>
</cp:coreProperties>
</file>